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00" windowHeight="12210" tabRatio="748" activeTab="0"/>
  </bookViews>
  <sheets>
    <sheet name="BC 1-4 (2)" sheetId="1" r:id="rId1"/>
  </sheets>
  <definedNames>
    <definedName name="stawkaVAT" localSheetId="0">#REF!</definedName>
    <definedName name="stawkaVAT">#REF!</definedName>
    <definedName name="VAT" localSheetId="0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<sst xmlns="http://schemas.openxmlformats.org/spreadsheetml/2006/main" count="282" uniqueCount="186">
  <si>
    <t>Opis przedmiotu zamówienia</t>
  </si>
  <si>
    <t>Jednostka miary</t>
  </si>
  <si>
    <t>Ilość</t>
  </si>
  <si>
    <t>Wartość brutto</t>
  </si>
  <si>
    <t>Wartość netto</t>
  </si>
  <si>
    <t>Cena jednostkowa brutto</t>
  </si>
  <si>
    <t>Załącznik nr 3.   …... do SIWZ</t>
  </si>
  <si>
    <t>Dawka</t>
  </si>
  <si>
    <t>L.p.</t>
  </si>
  <si>
    <t>RAZEM</t>
  </si>
  <si>
    <t>………………………………………..</t>
  </si>
  <si>
    <t>podpis</t>
  </si>
  <si>
    <t>300 mg</t>
  </si>
  <si>
    <t>fiol.</t>
  </si>
  <si>
    <t>500 mg</t>
  </si>
  <si>
    <t>amp.</t>
  </si>
  <si>
    <t>250 mg</t>
  </si>
  <si>
    <t>30 mg</t>
  </si>
  <si>
    <t>Clarithromycin - proszek do sporz. roztworu do infuzji i.v.</t>
  </si>
  <si>
    <t>400 mg</t>
  </si>
  <si>
    <t>op. 30 tabl.</t>
  </si>
  <si>
    <t>25 mg</t>
  </si>
  <si>
    <t>1 mg</t>
  </si>
  <si>
    <t>2 mg</t>
  </si>
  <si>
    <t>10 mg</t>
  </si>
  <si>
    <t>100 mg</t>
  </si>
  <si>
    <t>5 mg</t>
  </si>
  <si>
    <t>op. 20 tabl.</t>
  </si>
  <si>
    <t>Macrogols + sodium sulfate - proszek do przyg. roztworu doustnego</t>
  </si>
  <si>
    <t>74 g</t>
  </si>
  <si>
    <t xml:space="preserve">Budesonide - proszek do inhalacji </t>
  </si>
  <si>
    <t>100 µg</t>
  </si>
  <si>
    <t>poj. 100 dawek</t>
  </si>
  <si>
    <t>Clomethiazole</t>
  </si>
  <si>
    <t>op. 100 kaps.</t>
  </si>
  <si>
    <t>Lidocaine + prilocaine - krem</t>
  </si>
  <si>
    <t>25 mg + 25 mg</t>
  </si>
  <si>
    <t>op. 30 g tuba</t>
  </si>
  <si>
    <t xml:space="preserve">100 mg+ 100 µg </t>
  </si>
  <si>
    <t>op. 5 ml</t>
  </si>
  <si>
    <t xml:space="preserve">25 mg </t>
  </si>
  <si>
    <t>Methyldopa</t>
  </si>
  <si>
    <t>op. 50 tabl.</t>
  </si>
  <si>
    <t>Benserazide + levodopa - tabl. do sporz. zaw. p.o.</t>
  </si>
  <si>
    <t xml:space="preserve">100 mg + 25 mg </t>
  </si>
  <si>
    <t>op. 100 tabl.</t>
  </si>
  <si>
    <t>Nimodipine</t>
  </si>
  <si>
    <t>Dorzolamide + timolol - krople do oczu</t>
  </si>
  <si>
    <t xml:space="preserve">20 mg + 5 mg </t>
  </si>
  <si>
    <t xml:space="preserve"> 0,04 µg/0,1 ml</t>
  </si>
  <si>
    <t>Levofloxacin -  5 mg/ml - krople do oczu</t>
  </si>
  <si>
    <t>50 mg</t>
  </si>
  <si>
    <t>Metoprolol tartrate</t>
  </si>
  <si>
    <t>Moxifloxacin - 5 mg/ml krople do oczu</t>
  </si>
  <si>
    <t xml:space="preserve">Travoprost - 40 µg/ml krople do oczu </t>
  </si>
  <si>
    <t>op. 2,5 ml</t>
  </si>
  <si>
    <t>Fluticasone propionate + salmeterol - proszek do inhalacji</t>
  </si>
  <si>
    <t>250 µg +50 µg</t>
  </si>
  <si>
    <t>op. 60 dawek</t>
  </si>
  <si>
    <t>Dexamethasone + tobramycin - krople do oczu</t>
  </si>
  <si>
    <t>op. 10 amp.</t>
  </si>
  <si>
    <t>op. 5 amp.</t>
  </si>
  <si>
    <t>Lidocaine 20 mg/ml - roztwór do inj.</t>
  </si>
  <si>
    <t>Bupivacaine + epinephrine 0,5 %  - roztwór do inj.</t>
  </si>
  <si>
    <t>Fenpiverine + metamizole + pitofenon - roztwór do wstrzykiwań</t>
  </si>
  <si>
    <t xml:space="preserve">2,5 g+10 mg +0,1mg </t>
  </si>
  <si>
    <t>op. 20 amp.</t>
  </si>
  <si>
    <t>1 fiol.</t>
  </si>
  <si>
    <t>op. 5 fiol.</t>
  </si>
  <si>
    <t>Caspofungin - 5 mg/ml proszek do przyg. koncentratu do sporz. roztworu do inf.</t>
  </si>
  <si>
    <t>Pamidronate disodium - 3 mg/ml koncentrat do sporz. roztw. do inf.</t>
  </si>
  <si>
    <t>10-o % roztwór wodny roztwor PVP- jodu, preparat odkażający do skóry, błon śluzowych i ran ; aktywny w stosunku do B,V,F, Tbc, S</t>
  </si>
  <si>
    <t xml:space="preserve">100mg/ml </t>
  </si>
  <si>
    <t>Alteplase - proszek i rozp. do sporz. roztw. do inf.</t>
  </si>
  <si>
    <t>op. 10 fiol.</t>
  </si>
  <si>
    <t>Cisatracurium - 2 mg/ml roztwór do wstrzykiwań lub infuzji</t>
  </si>
  <si>
    <t xml:space="preserve">Fluorescein sodium -100 mg/ml roztwór do wstrzykiwań </t>
  </si>
  <si>
    <t>op. 12 fiol.</t>
  </si>
  <si>
    <t>Octreotide - 50 µg/ml roztwór do wstrzykiwań</t>
  </si>
  <si>
    <t>Octreotide - 100 µg/ml roztwór do wstrzykiwań</t>
  </si>
  <si>
    <t>50 µg</t>
  </si>
  <si>
    <t>op. 40 g</t>
  </si>
  <si>
    <t xml:space="preserve">Silver sulfathiazole -  krem </t>
  </si>
  <si>
    <t>20 mg/ml</t>
  </si>
  <si>
    <t xml:space="preserve">Filgrastim - roztwór do wstrzykiwań lub infuzji </t>
  </si>
  <si>
    <t>Wartość Netto</t>
  </si>
  <si>
    <t xml:space="preserve">Wartość Brutto </t>
  </si>
  <si>
    <t xml:space="preserve">Suma </t>
  </si>
  <si>
    <t>Tuberculin - roztwór do inj. śródskórnych</t>
  </si>
  <si>
    <t>Loversolum -  roztwór do wstrzykiwań i infuzji</t>
  </si>
  <si>
    <t>1 µg</t>
  </si>
  <si>
    <t>op. 5 czopków</t>
  </si>
  <si>
    <t>10 mg/g</t>
  </si>
  <si>
    <t>op. 6 tabl.</t>
  </si>
  <si>
    <t>op.  10 czopków</t>
  </si>
  <si>
    <t>105 mg jonów żelaza II</t>
  </si>
  <si>
    <t>300 j.m./g</t>
  </si>
  <si>
    <t>op. 20 g</t>
  </si>
  <si>
    <t>391 mg (10 mEq) jonów potasu</t>
  </si>
  <si>
    <t>-</t>
  </si>
  <si>
    <t>Allantoine zasypka</t>
  </si>
  <si>
    <t>Allantoine + Dexpanthenol</t>
  </si>
  <si>
    <t>2g alantoiny, 5g dekspantenolu</t>
  </si>
  <si>
    <t>Insulin aspart - analog insuliny ludzkiej szybko działający</t>
  </si>
  <si>
    <t>100 j./ml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</si>
  <si>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</si>
  <si>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</si>
  <si>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</si>
  <si>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</si>
  <si>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>50mg/g</t>
  </si>
  <si>
    <t>op. 30 g</t>
  </si>
  <si>
    <t>100 µg/dawka</t>
  </si>
  <si>
    <t>op. 200 dawek</t>
  </si>
  <si>
    <t>op.  50 tabl.</t>
  </si>
  <si>
    <t xml:space="preserve"> 30 g</t>
  </si>
  <si>
    <t>op. 1 tabl.</t>
  </si>
  <si>
    <t>op. 10 amp. 3 ml</t>
  </si>
  <si>
    <t>op. 10 wkł. 3 ml</t>
  </si>
  <si>
    <t>op. 100 g</t>
  </si>
  <si>
    <t>op. 35 g</t>
  </si>
  <si>
    <t>Allantoine maść</t>
  </si>
  <si>
    <t>Albendazole</t>
  </si>
  <si>
    <t>Alfacalcidol</t>
  </si>
  <si>
    <t>Bisacodyl</t>
  </si>
  <si>
    <t>Clotrimazole - krem</t>
  </si>
  <si>
    <t>Clotrimazole</t>
  </si>
  <si>
    <t>Diazepam</t>
  </si>
  <si>
    <t>Diclofenac</t>
  </si>
  <si>
    <t xml:space="preserve">Heparin - krem </t>
  </si>
  <si>
    <t>Nitrazepam</t>
  </si>
  <si>
    <t>Oxazepam</t>
  </si>
  <si>
    <t>Phenylbutazone</t>
  </si>
  <si>
    <t>Salbutamol - aerozol wziewny, zawiesina</t>
  </si>
  <si>
    <t>Potassium chloride - tabl. o przedł. uwalnianiu</t>
  </si>
  <si>
    <t>Bhenylbutazone - maść</t>
  </si>
  <si>
    <t>sasz.</t>
  </si>
  <si>
    <t xml:space="preserve">Budesonide - 0,5 mg/ml zaw. do nebulizacji </t>
  </si>
  <si>
    <t>op.  200 ml</t>
  </si>
  <si>
    <t>10 mg/5ml</t>
  </si>
  <si>
    <t>op. 30 ml</t>
  </si>
  <si>
    <t>op. 1000 ml</t>
  </si>
  <si>
    <t>Lidocaine + phenylephrine + tropicamide r-r do wstrzykiwań</t>
  </si>
  <si>
    <t>20 ampułek 0,6 ml</t>
  </si>
  <si>
    <t>10 mg + 3,1 mg + 0,2 mg /ml</t>
  </si>
  <si>
    <t>Iron (II) sulfate - tabl. o przedł.uwalnianiu</t>
  </si>
  <si>
    <t>Teophylline - tabl. o przedł. uwalnianiu</t>
  </si>
  <si>
    <t>Carbachol - 0,1 mg/ml roztwór do stos. wewnątrzgałkowego</t>
  </si>
  <si>
    <t>30 mln j.m./0,5 ml</t>
  </si>
  <si>
    <t>48 mln j.m./0,5 ml</t>
  </si>
  <si>
    <t>op. amp.-strz.</t>
  </si>
  <si>
    <t>350 mg jodu/ml</t>
  </si>
  <si>
    <t>300 mg jodu/ml</t>
  </si>
  <si>
    <t>op.  100 ml</t>
  </si>
  <si>
    <t>op.  50 ml</t>
  </si>
  <si>
    <t>0,15 mg/1,5 ml</t>
  </si>
  <si>
    <t>op.12 fiol.</t>
  </si>
  <si>
    <t>1000 mg/50ml</t>
  </si>
  <si>
    <t xml:space="preserve">3 mg + 1 mg </t>
  </si>
  <si>
    <t>pakiet 2</t>
  </si>
  <si>
    <t>Pakiet 2</t>
  </si>
  <si>
    <t>Podatek VAT (%)</t>
  </si>
  <si>
    <t>Pakiet 1</t>
  </si>
  <si>
    <t>Pakiet 3</t>
  </si>
  <si>
    <t>pakiet 1</t>
  </si>
  <si>
    <t>pakiet 3</t>
  </si>
  <si>
    <t>pakiet 4</t>
  </si>
  <si>
    <t>Nazwa producenta</t>
  </si>
  <si>
    <t>Podatek VAT 
(%)</t>
  </si>
  <si>
    <t xml:space="preserve">Cena jednostkowa netto   </t>
  </si>
  <si>
    <t>Podatek VAT
 (%)</t>
  </si>
  <si>
    <t>Ornithine aspartate - 500 mg/ml koncentrat do sporz. r-ru. do inf.</t>
  </si>
  <si>
    <t>5g/10 ml</t>
  </si>
  <si>
    <t>Amantadine sulfate -  0,4 mg/ml  r-r do inf.</t>
  </si>
  <si>
    <t>200 mg /500 ml</t>
  </si>
  <si>
    <t>op. 10 fl.</t>
  </si>
  <si>
    <t xml:space="preserve">Amantadinum </t>
  </si>
  <si>
    <t xml:space="preserve">100 mg </t>
  </si>
  <si>
    <t>1. Nazwa handlowa
2. EAN</t>
  </si>
  <si>
    <t>Pakiet 4</t>
  </si>
  <si>
    <t xml:space="preserve">1. Nazwa handlowa
2. EAN
</t>
  </si>
  <si>
    <t>200 µg</t>
  </si>
  <si>
    <t>Brimonidine - 2 mg/ml krople do oczu</t>
  </si>
  <si>
    <r>
      <t>Cefuroxime - zestaw : proszek do sporz. roztworu do inj. + igła z filtrem 5</t>
    </r>
    <r>
      <rPr>
        <sz val="7"/>
        <color indexed="8"/>
        <rFont val="Calibri"/>
        <family val="2"/>
      </rPr>
      <t>µ</t>
    </r>
  </si>
  <si>
    <t>pakiet 1 A</t>
  </si>
  <si>
    <t>Pakiet 1 A</t>
  </si>
  <si>
    <t xml:space="preserve"> Cena jednostkowa netto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</si>
</sst>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  <numFmt numFmtId="171" formatCode="0.000%"/>
  </numFmts>
  <fonts count="49">
    <font>
      <sz val="10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Calibri "/>
      <family val="0"/>
    </font>
    <font>
      <b/>
      <sz val="7"/>
      <name val="Calibri "/>
      <family val="0"/>
    </font>
    <font>
      <sz val="7"/>
      <color indexed="8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168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34" borderId="0" xfId="0" applyFont="1" applyFill="1" applyAlignment="1">
      <alignment vertical="center"/>
    </xf>
    <xf numFmtId="44" fontId="6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right" vertical="center" wrapText="1"/>
    </xf>
    <xf numFmtId="0" fontId="6" fillId="34" borderId="12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168" fontId="7" fillId="0" borderId="12" xfId="0" applyNumberFormat="1" applyFont="1" applyBorder="1" applyAlignment="1">
      <alignment horizontal="center" vertical="center" wrapText="1"/>
    </xf>
    <xf numFmtId="168" fontId="7" fillId="35" borderId="13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7" fillId="37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8" fontId="7" fillId="37" borderId="14" xfId="0" applyNumberFormat="1" applyFont="1" applyFill="1" applyBorder="1" applyAlignment="1">
      <alignment horizontal="center" vertical="center" wrapText="1"/>
    </xf>
    <xf numFmtId="168" fontId="7" fillId="37" borderId="15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44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168" fontId="46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168" fontId="46" fillId="0" borderId="0" xfId="0" applyNumberFormat="1" applyFont="1" applyAlignment="1">
      <alignment horizontal="center" vertical="center" wrapText="1"/>
    </xf>
    <xf numFmtId="168" fontId="47" fillId="35" borderId="13" xfId="0" applyNumberFormat="1" applyFont="1" applyFill="1" applyBorder="1" applyAlignment="1">
      <alignment horizontal="center" vertical="center" wrapText="1"/>
    </xf>
    <xf numFmtId="168" fontId="47" fillId="35" borderId="11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8" fontId="46" fillId="38" borderId="0" xfId="0" applyNumberFormat="1" applyFont="1" applyFill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4" borderId="0" xfId="0" applyFont="1" applyFill="1" applyBorder="1" applyAlignment="1">
      <alignment horizontal="left" vertical="center" wrapText="1"/>
    </xf>
    <xf numFmtId="168" fontId="46" fillId="37" borderId="0" xfId="0" applyNumberFormat="1" applyFont="1" applyFill="1" applyAlignment="1">
      <alignment horizontal="center" vertical="center" wrapText="1"/>
    </xf>
    <xf numFmtId="168" fontId="47" fillId="34" borderId="0" xfId="0" applyNumberFormat="1" applyFont="1" applyFill="1" applyBorder="1" applyAlignment="1">
      <alignment horizontal="center" vertical="center" wrapText="1"/>
    </xf>
    <xf numFmtId="168" fontId="47" fillId="37" borderId="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vertical="center"/>
    </xf>
    <xf numFmtId="4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/>
    </xf>
    <xf numFmtId="168" fontId="46" fillId="0" borderId="0" xfId="0" applyNumberFormat="1" applyFont="1" applyAlignment="1">
      <alignment vertical="center"/>
    </xf>
    <xf numFmtId="44" fontId="46" fillId="0" borderId="0" xfId="0" applyNumberFormat="1" applyFont="1" applyAlignment="1">
      <alignment horizontal="left" vertical="center"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center"/>
    </xf>
    <xf numFmtId="0" fontId="46" fillId="34" borderId="0" xfId="0" applyFont="1" applyFill="1" applyAlignment="1">
      <alignment horizontal="center" wrapText="1"/>
    </xf>
    <xf numFmtId="3" fontId="46" fillId="34" borderId="0" xfId="0" applyNumberFormat="1" applyFont="1" applyFill="1" applyAlignment="1">
      <alignment horizontal="center"/>
    </xf>
    <xf numFmtId="44" fontId="46" fillId="34" borderId="0" xfId="0" applyNumberFormat="1" applyFont="1" applyFill="1" applyAlignment="1">
      <alignment/>
    </xf>
    <xf numFmtId="0" fontId="47" fillId="34" borderId="0" xfId="0" applyFont="1" applyFill="1" applyAlignment="1">
      <alignment horizontal="center" wrapText="1"/>
    </xf>
    <xf numFmtId="3" fontId="47" fillId="34" borderId="0" xfId="0" applyNumberFormat="1" applyFont="1" applyFill="1" applyAlignment="1">
      <alignment horizontal="center" wrapText="1"/>
    </xf>
    <xf numFmtId="44" fontId="46" fillId="34" borderId="0" xfId="0" applyNumberFormat="1" applyFont="1" applyFill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44" fontId="46" fillId="34" borderId="13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44" fontId="46" fillId="34" borderId="10" xfId="0" applyNumberFormat="1" applyFont="1" applyFill="1" applyBorder="1" applyAlignment="1">
      <alignment vertical="center"/>
    </xf>
    <xf numFmtId="0" fontId="46" fillId="34" borderId="10" xfId="0" applyFont="1" applyFill="1" applyBorder="1" applyAlignment="1">
      <alignment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44" fontId="46" fillId="34" borderId="11" xfId="0" applyNumberFormat="1" applyFont="1" applyFill="1" applyBorder="1" applyAlignment="1">
      <alignment vertical="center"/>
    </xf>
    <xf numFmtId="44" fontId="46" fillId="37" borderId="11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vertical="center" wrapText="1"/>
    </xf>
    <xf numFmtId="0" fontId="46" fillId="34" borderId="16" xfId="0" applyFont="1" applyFill="1" applyBorder="1" applyAlignment="1">
      <alignment wrapText="1"/>
    </xf>
    <xf numFmtId="0" fontId="46" fillId="34" borderId="16" xfId="0" applyFont="1" applyFill="1" applyBorder="1" applyAlignment="1">
      <alignment horizontal="center" vertical="center" wrapText="1"/>
    </xf>
    <xf numFmtId="44" fontId="46" fillId="37" borderId="16" xfId="0" applyNumberFormat="1" applyFont="1" applyFill="1" applyBorder="1" applyAlignment="1">
      <alignment horizontal="center" vertical="center" wrapText="1"/>
    </xf>
    <xf numFmtId="8" fontId="46" fillId="37" borderId="11" xfId="0" applyNumberFormat="1" applyFont="1" applyFill="1" applyBorder="1" applyAlignment="1">
      <alignment horizontal="right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 vertical="center" wrapText="1"/>
    </xf>
    <xf numFmtId="0" fontId="46" fillId="34" borderId="0" xfId="0" applyFont="1" applyFill="1" applyAlignment="1">
      <alignment horizontal="left" vertical="center" wrapText="1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44" fontId="46" fillId="34" borderId="0" xfId="0" applyNumberFormat="1" applyFont="1" applyFill="1" applyAlignment="1">
      <alignment vertical="center"/>
    </xf>
    <xf numFmtId="0" fontId="46" fillId="34" borderId="0" xfId="0" applyFont="1" applyFill="1" applyAlignment="1">
      <alignment horizontal="center"/>
    </xf>
    <xf numFmtId="0" fontId="47" fillId="34" borderId="0" xfId="0" applyFont="1" applyFill="1" applyAlignment="1">
      <alignment horizontal="left" wrapText="1"/>
    </xf>
    <xf numFmtId="0" fontId="47" fillId="34" borderId="0" xfId="0" applyFont="1" applyFill="1" applyAlignment="1">
      <alignment horizontal="left" vertical="center" wrapText="1"/>
    </xf>
    <xf numFmtId="3" fontId="46" fillId="34" borderId="11" xfId="0" applyNumberFormat="1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vertical="center" wrapText="1"/>
    </xf>
    <xf numFmtId="49" fontId="47" fillId="34" borderId="11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1" fontId="46" fillId="34" borderId="12" xfId="0" applyNumberFormat="1" applyFont="1" applyFill="1" applyBorder="1" applyAlignment="1">
      <alignment horizontal="left" vertical="center" wrapText="1"/>
    </xf>
    <xf numFmtId="44" fontId="46" fillId="34" borderId="0" xfId="0" applyNumberFormat="1" applyFont="1" applyFill="1" applyAlignment="1">
      <alignment horizontal="center" vertical="center"/>
    </xf>
    <xf numFmtId="49" fontId="47" fillId="34" borderId="12" xfId="0" applyNumberFormat="1" applyFont="1" applyFill="1" applyBorder="1" applyAlignment="1">
      <alignment horizontal="left" vertical="center" wrapText="1"/>
    </xf>
    <xf numFmtId="168" fontId="47" fillId="34" borderId="13" xfId="0" applyNumberFormat="1" applyFont="1" applyFill="1" applyBorder="1" applyAlignment="1">
      <alignment vertical="center" wrapText="1"/>
    </xf>
    <xf numFmtId="3" fontId="46" fillId="34" borderId="0" xfId="0" applyNumberFormat="1" applyFont="1" applyFill="1" applyAlignment="1">
      <alignment horizontal="center" vertical="center"/>
    </xf>
    <xf numFmtId="168" fontId="46" fillId="34" borderId="0" xfId="0" applyNumberFormat="1" applyFont="1" applyFill="1" applyAlignment="1">
      <alignment horizontal="left" vertical="center" wrapText="1"/>
    </xf>
    <xf numFmtId="9" fontId="46" fillId="34" borderId="11" xfId="0" applyNumberFormat="1" applyFont="1" applyFill="1" applyBorder="1" applyAlignment="1">
      <alignment horizontal="center" vertical="center" wrapText="1"/>
    </xf>
    <xf numFmtId="168" fontId="47" fillId="34" borderId="12" xfId="0" applyNumberFormat="1" applyFont="1" applyFill="1" applyBorder="1" applyAlignment="1">
      <alignment horizontal="center" vertical="center" wrapText="1"/>
    </xf>
    <xf numFmtId="44" fontId="46" fillId="34" borderId="0" xfId="0" applyNumberFormat="1" applyFont="1" applyFill="1" applyAlignment="1">
      <alignment horizontal="center"/>
    </xf>
    <xf numFmtId="168" fontId="46" fillId="39" borderId="11" xfId="0" applyNumberFormat="1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 wrapText="1"/>
    </xf>
    <xf numFmtId="168" fontId="48" fillId="38" borderId="13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7" fillId="34" borderId="18" xfId="0" applyFont="1" applyFill="1" applyBorder="1" applyAlignment="1">
      <alignment horizontal="left" vertical="center" wrapText="1"/>
    </xf>
    <xf numFmtId="0" fontId="46" fillId="34" borderId="17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9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168" fontId="47" fillId="34" borderId="20" xfId="0" applyNumberFormat="1" applyFont="1" applyFill="1" applyBorder="1" applyAlignment="1">
      <alignment horizontal="right" vertical="center"/>
    </xf>
    <xf numFmtId="168" fontId="47" fillId="34" borderId="21" xfId="0" applyNumberFormat="1" applyFont="1" applyFill="1" applyBorder="1" applyAlignment="1">
      <alignment horizontal="right" vertical="center"/>
    </xf>
    <xf numFmtId="44" fontId="46" fillId="34" borderId="0" xfId="0" applyNumberFormat="1" applyFont="1" applyFill="1" applyAlignment="1">
      <alignment horizontal="center" vertical="center" wrapText="1"/>
    </xf>
    <xf numFmtId="44" fontId="46" fillId="34" borderId="0" xfId="62" applyFont="1" applyFill="1" applyAlignment="1">
      <alignment horizontal="center" vertical="center" wrapText="1"/>
    </xf>
    <xf numFmtId="0" fontId="47" fillId="34" borderId="20" xfId="0" applyFont="1" applyFill="1" applyBorder="1" applyAlignment="1">
      <alignment horizontal="right" vertical="center"/>
    </xf>
    <xf numFmtId="0" fontId="47" fillId="34" borderId="21" xfId="0" applyFont="1" applyFill="1" applyBorder="1" applyAlignment="1">
      <alignment horizontal="right" vertical="center"/>
    </xf>
    <xf numFmtId="168" fontId="48" fillId="38" borderId="20" xfId="0" applyNumberFormat="1" applyFont="1" applyFill="1" applyBorder="1" applyAlignment="1">
      <alignment horizontal="right" vertical="center"/>
    </xf>
    <xf numFmtId="168" fontId="48" fillId="38" borderId="21" xfId="0" applyNumberFormat="1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130" zoomScaleNormal="130" workbookViewId="0" topLeftCell="A1">
      <selection activeCell="C110" sqref="C110"/>
    </sheetView>
  </sheetViews>
  <sheetFormatPr defaultColWidth="8.8515625" defaultRowHeight="12.75"/>
  <cols>
    <col min="1" max="1" width="3.57421875" style="113" bestFit="1" customWidth="1"/>
    <col min="2" max="2" width="46.7109375" style="110" customWidth="1"/>
    <col min="3" max="3" width="17.00390625" style="111" customWidth="1"/>
    <col min="4" max="4" width="8.57421875" style="112" customWidth="1"/>
    <col min="5" max="5" width="5.00390625" style="126" bestFit="1" customWidth="1"/>
    <col min="6" max="6" width="8.57421875" style="123" customWidth="1"/>
    <col min="7" max="7" width="9.140625" style="52" customWidth="1"/>
    <col min="8" max="8" width="6.57421875" style="113" customWidth="1"/>
    <col min="9" max="9" width="10.28125" style="51" customWidth="1"/>
    <col min="10" max="10" width="13.57421875" style="51" customWidth="1"/>
    <col min="11" max="16384" width="8.8515625" style="51" customWidth="1"/>
  </cols>
  <sheetData>
    <row r="1" spans="1:10" s="40" customFormat="1" ht="9.75">
      <c r="A1" s="69"/>
      <c r="B1" s="69"/>
      <c r="C1" s="70"/>
      <c r="D1" s="71"/>
      <c r="E1" s="72"/>
      <c r="F1" s="73"/>
      <c r="H1" s="115"/>
      <c r="I1" s="134" t="s">
        <v>6</v>
      </c>
      <c r="J1" s="134"/>
    </row>
    <row r="2" spans="1:10" s="40" customFormat="1" ht="9.75">
      <c r="A2" s="69"/>
      <c r="B2" s="69"/>
      <c r="C2" s="70"/>
      <c r="D2" s="71"/>
      <c r="E2" s="72"/>
      <c r="F2" s="73"/>
      <c r="H2" s="115"/>
      <c r="I2" s="134"/>
      <c r="J2" s="134"/>
    </row>
    <row r="3" spans="1:10" s="40" customFormat="1" ht="9.75">
      <c r="A3" s="69"/>
      <c r="B3" s="135" t="s">
        <v>161</v>
      </c>
      <c r="C3" s="135"/>
      <c r="D3" s="74"/>
      <c r="E3" s="75"/>
      <c r="F3" s="76"/>
      <c r="G3" s="44"/>
      <c r="H3" s="112"/>
      <c r="I3" s="44"/>
      <c r="J3" s="44"/>
    </row>
    <row r="4" spans="1:12" s="47" customFormat="1" ht="36">
      <c r="A4" s="77" t="s">
        <v>8</v>
      </c>
      <c r="B4" s="78" t="s">
        <v>0</v>
      </c>
      <c r="C4" s="79" t="s">
        <v>7</v>
      </c>
      <c r="D4" s="78" t="s">
        <v>1</v>
      </c>
      <c r="E4" s="80" t="s">
        <v>2</v>
      </c>
      <c r="F4" s="17" t="s">
        <v>168</v>
      </c>
      <c r="G4" s="45" t="s">
        <v>5</v>
      </c>
      <c r="H4" s="78" t="s">
        <v>167</v>
      </c>
      <c r="I4" s="45" t="s">
        <v>4</v>
      </c>
      <c r="J4" s="45" t="s">
        <v>3</v>
      </c>
      <c r="K4" s="46" t="s">
        <v>179</v>
      </c>
      <c r="L4" s="46" t="s">
        <v>166</v>
      </c>
    </row>
    <row r="5" spans="1:12" s="40" customFormat="1" ht="9.75">
      <c r="A5" s="81">
        <v>1</v>
      </c>
      <c r="B5" s="82" t="s">
        <v>18</v>
      </c>
      <c r="C5" s="83" t="s">
        <v>14</v>
      </c>
      <c r="D5" s="84" t="s">
        <v>13</v>
      </c>
      <c r="E5" s="85">
        <v>300</v>
      </c>
      <c r="F5" s="86"/>
      <c r="G5" s="131">
        <f>ROUND(F5*(1+H5),2)</f>
        <v>0</v>
      </c>
      <c r="H5" s="128">
        <v>0.08</v>
      </c>
      <c r="I5" s="48">
        <f>(ROUND(F5*E5,2))</f>
        <v>0</v>
      </c>
      <c r="J5" s="48">
        <f>ROUND(I5*(1+H5),2)</f>
        <v>0</v>
      </c>
      <c r="K5" s="49"/>
      <c r="L5" s="49"/>
    </row>
    <row r="6" spans="1:12" ht="19.5">
      <c r="A6" s="87">
        <v>2</v>
      </c>
      <c r="B6" s="88" t="s">
        <v>69</v>
      </c>
      <c r="C6" s="89" t="s">
        <v>51</v>
      </c>
      <c r="D6" s="90" t="s">
        <v>13</v>
      </c>
      <c r="E6" s="91">
        <v>5</v>
      </c>
      <c r="F6" s="92"/>
      <c r="G6" s="131">
        <f>ROUND(F6*(1+H6),2)</f>
        <v>0</v>
      </c>
      <c r="H6" s="128">
        <v>0.08</v>
      </c>
      <c r="I6" s="48">
        <f>(ROUND(F6*E6,2))</f>
        <v>0</v>
      </c>
      <c r="J6" s="48">
        <f>ROUND(I6*(1+H6),2)</f>
        <v>0</v>
      </c>
      <c r="K6" s="50"/>
      <c r="L6" s="50"/>
    </row>
    <row r="7" spans="1:12" s="64" customFormat="1" ht="9.75" customHeight="1">
      <c r="A7" s="87">
        <v>3</v>
      </c>
      <c r="B7" s="93" t="s">
        <v>146</v>
      </c>
      <c r="C7" s="89" t="s">
        <v>154</v>
      </c>
      <c r="D7" s="90" t="s">
        <v>155</v>
      </c>
      <c r="E7" s="91">
        <v>10</v>
      </c>
      <c r="F7" s="92"/>
      <c r="G7" s="131">
        <f>ROUND(F7*(1+H7),2)</f>
        <v>0</v>
      </c>
      <c r="H7" s="128">
        <v>0.08</v>
      </c>
      <c r="I7" s="131">
        <f aca="true" t="shared" si="0" ref="I7:I17">(ROUND(F7*E7,2))</f>
        <v>0</v>
      </c>
      <c r="J7" s="131">
        <f aca="true" t="shared" si="1" ref="J7:J17">ROUND(I7*(1+H7),2)</f>
        <v>0</v>
      </c>
      <c r="K7" s="96"/>
      <c r="L7" s="96"/>
    </row>
    <row r="8" spans="1:12" ht="18" customHeight="1">
      <c r="A8" s="81">
        <v>4</v>
      </c>
      <c r="B8" s="136" t="s">
        <v>71</v>
      </c>
      <c r="C8" s="136" t="s">
        <v>72</v>
      </c>
      <c r="D8" s="90" t="s">
        <v>139</v>
      </c>
      <c r="E8" s="91">
        <v>150</v>
      </c>
      <c r="F8" s="92"/>
      <c r="G8" s="131">
        <f>ROUND(F8*(1+H8),2)</f>
        <v>0</v>
      </c>
      <c r="H8" s="128">
        <v>0.08</v>
      </c>
      <c r="I8" s="131">
        <f t="shared" si="0"/>
        <v>0</v>
      </c>
      <c r="J8" s="131">
        <f t="shared" si="1"/>
        <v>0</v>
      </c>
      <c r="K8" s="50"/>
      <c r="L8" s="50"/>
    </row>
    <row r="9" spans="1:12" ht="17.25" customHeight="1">
      <c r="A9" s="87">
        <v>5</v>
      </c>
      <c r="B9" s="137"/>
      <c r="C9" s="137"/>
      <c r="D9" s="90" t="s">
        <v>140</v>
      </c>
      <c r="E9" s="91">
        <v>150</v>
      </c>
      <c r="F9" s="92"/>
      <c r="G9" s="131">
        <f aca="true" t="shared" si="2" ref="G9:G19">ROUND(F9*(1+H9),2)</f>
        <v>0</v>
      </c>
      <c r="H9" s="128">
        <v>0.08</v>
      </c>
      <c r="I9" s="48">
        <f t="shared" si="0"/>
        <v>0</v>
      </c>
      <c r="J9" s="48">
        <f t="shared" si="1"/>
        <v>0</v>
      </c>
      <c r="K9" s="50"/>
      <c r="L9" s="50"/>
    </row>
    <row r="10" spans="1:12" ht="9.75">
      <c r="A10" s="87">
        <v>6</v>
      </c>
      <c r="B10" s="136" t="s">
        <v>73</v>
      </c>
      <c r="C10" s="89">
        <v>10</v>
      </c>
      <c r="D10" s="90" t="s">
        <v>13</v>
      </c>
      <c r="E10" s="91">
        <v>35</v>
      </c>
      <c r="F10" s="92"/>
      <c r="G10" s="131">
        <f t="shared" si="2"/>
        <v>0</v>
      </c>
      <c r="H10" s="128">
        <v>0.08</v>
      </c>
      <c r="I10" s="48">
        <f t="shared" si="0"/>
        <v>0</v>
      </c>
      <c r="J10" s="48">
        <f t="shared" si="1"/>
        <v>0</v>
      </c>
      <c r="K10" s="50"/>
      <c r="L10" s="50"/>
    </row>
    <row r="11" spans="1:12" ht="9.75">
      <c r="A11" s="81">
        <v>7</v>
      </c>
      <c r="B11" s="138"/>
      <c r="C11" s="89">
        <v>20</v>
      </c>
      <c r="D11" s="90" t="s">
        <v>13</v>
      </c>
      <c r="E11" s="91">
        <v>50</v>
      </c>
      <c r="F11" s="92"/>
      <c r="G11" s="131">
        <f t="shared" si="2"/>
        <v>0</v>
      </c>
      <c r="H11" s="128">
        <v>0.08</v>
      </c>
      <c r="I11" s="48">
        <f t="shared" si="0"/>
        <v>0</v>
      </c>
      <c r="J11" s="48">
        <f t="shared" si="1"/>
        <v>0</v>
      </c>
      <c r="K11" s="50"/>
      <c r="L11" s="50"/>
    </row>
    <row r="12" spans="1:12" ht="9.75">
      <c r="A12" s="87">
        <v>8</v>
      </c>
      <c r="B12" s="137"/>
      <c r="C12" s="89">
        <v>50</v>
      </c>
      <c r="D12" s="90" t="s">
        <v>13</v>
      </c>
      <c r="E12" s="91">
        <v>40</v>
      </c>
      <c r="F12" s="92"/>
      <c r="G12" s="131">
        <f t="shared" si="2"/>
        <v>0</v>
      </c>
      <c r="H12" s="128">
        <v>0.08</v>
      </c>
      <c r="I12" s="48">
        <f t="shared" si="0"/>
        <v>0</v>
      </c>
      <c r="J12" s="48">
        <f t="shared" si="1"/>
        <v>0</v>
      </c>
      <c r="K12" s="50"/>
      <c r="L12" s="50"/>
    </row>
    <row r="13" spans="1:12" ht="9.75">
      <c r="A13" s="81">
        <v>9</v>
      </c>
      <c r="B13" s="94" t="s">
        <v>75</v>
      </c>
      <c r="C13" s="89" t="s">
        <v>138</v>
      </c>
      <c r="D13" s="90" t="s">
        <v>68</v>
      </c>
      <c r="E13" s="91">
        <v>600</v>
      </c>
      <c r="F13" s="92"/>
      <c r="G13" s="131">
        <f t="shared" si="2"/>
        <v>0</v>
      </c>
      <c r="H13" s="128">
        <v>0.08</v>
      </c>
      <c r="I13" s="131">
        <f t="shared" si="0"/>
        <v>0</v>
      </c>
      <c r="J13" s="131">
        <f t="shared" si="1"/>
        <v>0</v>
      </c>
      <c r="K13" s="50"/>
      <c r="L13" s="50"/>
    </row>
    <row r="14" spans="1:12" s="64" customFormat="1" ht="9.75">
      <c r="A14" s="87">
        <v>10</v>
      </c>
      <c r="B14" s="94" t="s">
        <v>76</v>
      </c>
      <c r="C14" s="89" t="s">
        <v>14</v>
      </c>
      <c r="D14" s="90" t="s">
        <v>77</v>
      </c>
      <c r="E14" s="91">
        <v>15</v>
      </c>
      <c r="F14" s="92"/>
      <c r="G14" s="131">
        <f t="shared" si="2"/>
        <v>0</v>
      </c>
      <c r="H14" s="128">
        <v>0.08</v>
      </c>
      <c r="I14" s="131">
        <f t="shared" si="0"/>
        <v>0</v>
      </c>
      <c r="J14" s="131">
        <f t="shared" si="1"/>
        <v>0</v>
      </c>
      <c r="K14" s="96"/>
      <c r="L14" s="96"/>
    </row>
    <row r="15" spans="1:12" s="64" customFormat="1" ht="9.75">
      <c r="A15" s="87">
        <v>11</v>
      </c>
      <c r="B15" s="94" t="s">
        <v>78</v>
      </c>
      <c r="C15" s="89" t="s">
        <v>80</v>
      </c>
      <c r="D15" s="90" t="s">
        <v>61</v>
      </c>
      <c r="E15" s="91">
        <v>5</v>
      </c>
      <c r="F15" s="92"/>
      <c r="G15" s="131">
        <f t="shared" si="2"/>
        <v>0</v>
      </c>
      <c r="H15" s="128">
        <v>0.08</v>
      </c>
      <c r="I15" s="131">
        <f t="shared" si="0"/>
        <v>0</v>
      </c>
      <c r="J15" s="131">
        <f t="shared" si="1"/>
        <v>0</v>
      </c>
      <c r="K15" s="96"/>
      <c r="L15" s="96"/>
    </row>
    <row r="16" spans="1:12" s="64" customFormat="1" ht="9.75">
      <c r="A16" s="81">
        <v>12</v>
      </c>
      <c r="B16" s="94" t="s">
        <v>79</v>
      </c>
      <c r="C16" s="89" t="s">
        <v>31</v>
      </c>
      <c r="D16" s="90" t="s">
        <v>61</v>
      </c>
      <c r="E16" s="91">
        <v>85</v>
      </c>
      <c r="F16" s="92"/>
      <c r="G16" s="131">
        <f t="shared" si="2"/>
        <v>0</v>
      </c>
      <c r="H16" s="128">
        <v>0.08</v>
      </c>
      <c r="I16" s="131">
        <f t="shared" si="0"/>
        <v>0</v>
      </c>
      <c r="J16" s="131">
        <f t="shared" si="1"/>
        <v>0</v>
      </c>
      <c r="K16" s="96"/>
      <c r="L16" s="96"/>
    </row>
    <row r="17" spans="1:12" s="64" customFormat="1" ht="9.75">
      <c r="A17" s="87">
        <v>13</v>
      </c>
      <c r="B17" s="93" t="s">
        <v>82</v>
      </c>
      <c r="C17" s="89" t="s">
        <v>83</v>
      </c>
      <c r="D17" s="90" t="s">
        <v>81</v>
      </c>
      <c r="E17" s="91">
        <v>759</v>
      </c>
      <c r="F17" s="92"/>
      <c r="G17" s="131">
        <f t="shared" si="2"/>
        <v>0</v>
      </c>
      <c r="H17" s="128">
        <v>0.08</v>
      </c>
      <c r="I17" s="131">
        <f t="shared" si="0"/>
        <v>0</v>
      </c>
      <c r="J17" s="131">
        <f t="shared" si="1"/>
        <v>0</v>
      </c>
      <c r="K17" s="96"/>
      <c r="L17" s="96"/>
    </row>
    <row r="18" spans="1:12" ht="19.5">
      <c r="A18" s="87">
        <v>14</v>
      </c>
      <c r="B18" s="136" t="s">
        <v>84</v>
      </c>
      <c r="C18" s="89" t="s">
        <v>147</v>
      </c>
      <c r="D18" s="90" t="s">
        <v>149</v>
      </c>
      <c r="E18" s="91">
        <v>50</v>
      </c>
      <c r="F18" s="86"/>
      <c r="G18" s="131">
        <f t="shared" si="2"/>
        <v>0</v>
      </c>
      <c r="H18" s="128">
        <v>0.08</v>
      </c>
      <c r="I18" s="131">
        <f>(ROUND(F18*E18,2))</f>
        <v>0</v>
      </c>
      <c r="J18" s="48">
        <f>ROUND(I18*(1+H18),2)</f>
        <v>0</v>
      </c>
      <c r="K18" s="50"/>
      <c r="L18" s="50"/>
    </row>
    <row r="19" spans="1:12" ht="19.5">
      <c r="A19" s="81">
        <v>15</v>
      </c>
      <c r="B19" s="137"/>
      <c r="C19" s="89" t="s">
        <v>148</v>
      </c>
      <c r="D19" s="90" t="s">
        <v>149</v>
      </c>
      <c r="E19" s="91">
        <v>1</v>
      </c>
      <c r="F19" s="86"/>
      <c r="G19" s="48">
        <f t="shared" si="2"/>
        <v>0</v>
      </c>
      <c r="H19" s="128">
        <v>0.08</v>
      </c>
      <c r="I19" s="48">
        <f>(ROUND(F19*E19,2))</f>
        <v>0</v>
      </c>
      <c r="J19" s="48">
        <f>ROUND(I19*(1+H19),2)</f>
        <v>0</v>
      </c>
      <c r="K19" s="50"/>
      <c r="L19" s="50"/>
    </row>
    <row r="20" spans="1:12" ht="9.75">
      <c r="A20" s="87">
        <v>16</v>
      </c>
      <c r="B20" s="88" t="s">
        <v>70</v>
      </c>
      <c r="C20" s="89" t="s">
        <v>17</v>
      </c>
      <c r="D20" s="90" t="s">
        <v>15</v>
      </c>
      <c r="E20" s="91">
        <v>5</v>
      </c>
      <c r="F20" s="92"/>
      <c r="G20" s="48">
        <f>ROUND(F20*(1+H20),2)</f>
        <v>0</v>
      </c>
      <c r="H20" s="128">
        <v>0.08</v>
      </c>
      <c r="I20" s="48">
        <f>(ROUND(F20*E20,2))</f>
        <v>0</v>
      </c>
      <c r="J20" s="48">
        <f>ROUND(I20*(1+H20),2)</f>
        <v>0</v>
      </c>
      <c r="K20" s="50"/>
      <c r="L20" s="50"/>
    </row>
    <row r="21" spans="1:12" ht="19.5" customHeight="1">
      <c r="A21" s="81">
        <v>17</v>
      </c>
      <c r="B21" s="93" t="s">
        <v>28</v>
      </c>
      <c r="C21" s="89" t="s">
        <v>29</v>
      </c>
      <c r="D21" s="90" t="s">
        <v>135</v>
      </c>
      <c r="E21" s="95">
        <v>50</v>
      </c>
      <c r="F21" s="92"/>
      <c r="G21" s="48">
        <f aca="true" t="shared" si="3" ref="G21:G39">ROUND(F21*(1+H21),2)</f>
        <v>0</v>
      </c>
      <c r="H21" s="128">
        <v>0.08</v>
      </c>
      <c r="I21" s="48">
        <f aca="true" t="shared" si="4" ref="I21:I39">(ROUND(F21*E21,2))</f>
        <v>0</v>
      </c>
      <c r="J21" s="48">
        <f aca="true" t="shared" si="5" ref="J21:J39">ROUND(I21*(1+H21),2)</f>
        <v>0</v>
      </c>
      <c r="K21" s="50"/>
      <c r="L21" s="50"/>
    </row>
    <row r="22" spans="1:12" ht="19.5">
      <c r="A22" s="87">
        <v>18</v>
      </c>
      <c r="B22" s="96" t="s">
        <v>30</v>
      </c>
      <c r="C22" s="97" t="s">
        <v>180</v>
      </c>
      <c r="D22" s="90" t="s">
        <v>32</v>
      </c>
      <c r="E22" s="95">
        <v>5</v>
      </c>
      <c r="F22" s="92"/>
      <c r="G22" s="48">
        <f t="shared" si="3"/>
        <v>0</v>
      </c>
      <c r="H22" s="128">
        <v>0.08</v>
      </c>
      <c r="I22" s="48">
        <f t="shared" si="4"/>
        <v>0</v>
      </c>
      <c r="J22" s="48">
        <f t="shared" si="5"/>
        <v>0</v>
      </c>
      <c r="K22" s="50"/>
      <c r="L22" s="50"/>
    </row>
    <row r="23" spans="1:12" ht="19.5">
      <c r="A23" s="87">
        <v>19</v>
      </c>
      <c r="B23" s="96" t="s">
        <v>33</v>
      </c>
      <c r="C23" s="98" t="s">
        <v>12</v>
      </c>
      <c r="D23" s="90" t="s">
        <v>34</v>
      </c>
      <c r="E23" s="95">
        <v>1</v>
      </c>
      <c r="F23" s="92"/>
      <c r="G23" s="48">
        <f t="shared" si="3"/>
        <v>0</v>
      </c>
      <c r="H23" s="128">
        <v>0.08</v>
      </c>
      <c r="I23" s="48">
        <f t="shared" si="4"/>
        <v>0</v>
      </c>
      <c r="J23" s="48">
        <f t="shared" si="5"/>
        <v>0</v>
      </c>
      <c r="K23" s="50"/>
      <c r="L23" s="50"/>
    </row>
    <row r="24" spans="1:12" ht="19.5">
      <c r="A24" s="81">
        <v>20</v>
      </c>
      <c r="B24" s="89" t="s">
        <v>35</v>
      </c>
      <c r="C24" s="89" t="s">
        <v>36</v>
      </c>
      <c r="D24" s="90" t="s">
        <v>37</v>
      </c>
      <c r="E24" s="95">
        <v>20</v>
      </c>
      <c r="F24" s="92"/>
      <c r="G24" s="48">
        <f t="shared" si="3"/>
        <v>0</v>
      </c>
      <c r="H24" s="128">
        <v>0.08</v>
      </c>
      <c r="I24" s="48">
        <f t="shared" si="4"/>
        <v>0</v>
      </c>
      <c r="J24" s="48">
        <f t="shared" si="5"/>
        <v>0</v>
      </c>
      <c r="K24" s="50"/>
      <c r="L24" s="50"/>
    </row>
    <row r="25" spans="1:12" ht="9.75">
      <c r="A25" s="87">
        <v>21</v>
      </c>
      <c r="B25" s="93" t="s">
        <v>62</v>
      </c>
      <c r="C25" s="89" t="s">
        <v>156</v>
      </c>
      <c r="D25" s="90" t="s">
        <v>68</v>
      </c>
      <c r="E25" s="95">
        <v>60</v>
      </c>
      <c r="F25" s="92"/>
      <c r="G25" s="48">
        <f t="shared" si="3"/>
        <v>0</v>
      </c>
      <c r="H25" s="128">
        <v>0.08</v>
      </c>
      <c r="I25" s="48">
        <f t="shared" si="4"/>
        <v>0</v>
      </c>
      <c r="J25" s="48">
        <f t="shared" si="5"/>
        <v>0</v>
      </c>
      <c r="K25" s="50"/>
      <c r="L25" s="50"/>
    </row>
    <row r="26" spans="1:12" ht="9.75">
      <c r="A26" s="87">
        <v>22</v>
      </c>
      <c r="B26" s="88" t="s">
        <v>63</v>
      </c>
      <c r="C26" s="89" t="s">
        <v>38</v>
      </c>
      <c r="D26" s="90" t="s">
        <v>68</v>
      </c>
      <c r="E26" s="95">
        <v>200</v>
      </c>
      <c r="F26" s="92"/>
      <c r="G26" s="48">
        <f t="shared" si="3"/>
        <v>0</v>
      </c>
      <c r="H26" s="128">
        <v>0.08</v>
      </c>
      <c r="I26" s="48">
        <f t="shared" si="4"/>
        <v>0</v>
      </c>
      <c r="J26" s="48">
        <f t="shared" si="5"/>
        <v>0</v>
      </c>
      <c r="K26" s="50"/>
      <c r="L26" s="50"/>
    </row>
    <row r="27" spans="1:12" ht="19.5">
      <c r="A27" s="81">
        <v>23</v>
      </c>
      <c r="B27" s="88" t="s">
        <v>56</v>
      </c>
      <c r="C27" s="99" t="s">
        <v>57</v>
      </c>
      <c r="D27" s="90" t="s">
        <v>58</v>
      </c>
      <c r="E27" s="95">
        <v>3</v>
      </c>
      <c r="F27" s="92"/>
      <c r="G27" s="48">
        <f t="shared" si="3"/>
        <v>0</v>
      </c>
      <c r="H27" s="128">
        <v>0.08</v>
      </c>
      <c r="I27" s="48">
        <f t="shared" si="4"/>
        <v>0</v>
      </c>
      <c r="J27" s="48">
        <f>ROUND(I27*(1+H27),2)</f>
        <v>0</v>
      </c>
      <c r="K27" s="50"/>
      <c r="L27" s="50"/>
    </row>
    <row r="28" spans="1:12" ht="9.75">
      <c r="A28" s="87">
        <v>24</v>
      </c>
      <c r="B28" s="93" t="s">
        <v>50</v>
      </c>
      <c r="C28" s="100" t="s">
        <v>40</v>
      </c>
      <c r="D28" s="90" t="s">
        <v>39</v>
      </c>
      <c r="E28" s="95">
        <v>2</v>
      </c>
      <c r="F28" s="92"/>
      <c r="G28" s="48">
        <f t="shared" si="3"/>
        <v>0</v>
      </c>
      <c r="H28" s="128">
        <v>0.08</v>
      </c>
      <c r="I28" s="48">
        <f t="shared" si="4"/>
        <v>0</v>
      </c>
      <c r="J28" s="48">
        <f t="shared" si="5"/>
        <v>0</v>
      </c>
      <c r="K28" s="50"/>
      <c r="L28" s="50"/>
    </row>
    <row r="29" spans="1:12" ht="9.75">
      <c r="A29" s="81">
        <v>25</v>
      </c>
      <c r="B29" s="96" t="s">
        <v>41</v>
      </c>
      <c r="C29" s="89" t="s">
        <v>16</v>
      </c>
      <c r="D29" s="90" t="s">
        <v>42</v>
      </c>
      <c r="E29" s="95">
        <v>12</v>
      </c>
      <c r="F29" s="92"/>
      <c r="G29" s="48">
        <f t="shared" si="3"/>
        <v>0</v>
      </c>
      <c r="H29" s="128">
        <v>0.08</v>
      </c>
      <c r="I29" s="48">
        <f t="shared" si="4"/>
        <v>0</v>
      </c>
      <c r="J29" s="48">
        <f t="shared" si="5"/>
        <v>0</v>
      </c>
      <c r="K29" s="50"/>
      <c r="L29" s="50"/>
    </row>
    <row r="30" spans="1:12" ht="9.75">
      <c r="A30" s="87">
        <v>26</v>
      </c>
      <c r="B30" s="96" t="s">
        <v>46</v>
      </c>
      <c r="C30" s="89" t="s">
        <v>17</v>
      </c>
      <c r="D30" s="90" t="s">
        <v>45</v>
      </c>
      <c r="E30" s="95">
        <v>2</v>
      </c>
      <c r="F30" s="92"/>
      <c r="G30" s="48">
        <f t="shared" si="3"/>
        <v>0</v>
      </c>
      <c r="H30" s="128">
        <v>0.08</v>
      </c>
      <c r="I30" s="48">
        <f t="shared" si="4"/>
        <v>0</v>
      </c>
      <c r="J30" s="48">
        <f t="shared" si="5"/>
        <v>0</v>
      </c>
      <c r="K30" s="50"/>
      <c r="L30" s="50"/>
    </row>
    <row r="31" spans="1:12" ht="9.75">
      <c r="A31" s="87">
        <v>27</v>
      </c>
      <c r="B31" s="97" t="s">
        <v>54</v>
      </c>
      <c r="C31" s="89" t="s">
        <v>25</v>
      </c>
      <c r="D31" s="90" t="s">
        <v>55</v>
      </c>
      <c r="E31" s="95">
        <v>5</v>
      </c>
      <c r="F31" s="92"/>
      <c r="G31" s="48">
        <f t="shared" si="3"/>
        <v>0</v>
      </c>
      <c r="H31" s="128">
        <v>0.08</v>
      </c>
      <c r="I31" s="48">
        <f t="shared" si="4"/>
        <v>0</v>
      </c>
      <c r="J31" s="48">
        <f t="shared" si="5"/>
        <v>0</v>
      </c>
      <c r="K31" s="50"/>
      <c r="L31" s="50"/>
    </row>
    <row r="32" spans="1:12" ht="9.75">
      <c r="A32" s="81">
        <v>28</v>
      </c>
      <c r="B32" s="98" t="s">
        <v>53</v>
      </c>
      <c r="C32" s="89" t="s">
        <v>21</v>
      </c>
      <c r="D32" s="101" t="s">
        <v>39</v>
      </c>
      <c r="E32" s="95">
        <v>60</v>
      </c>
      <c r="F32" s="92"/>
      <c r="G32" s="48">
        <f t="shared" si="3"/>
        <v>0</v>
      </c>
      <c r="H32" s="128">
        <v>0.08</v>
      </c>
      <c r="I32" s="48">
        <f t="shared" si="4"/>
        <v>0</v>
      </c>
      <c r="J32" s="48">
        <f t="shared" si="5"/>
        <v>0</v>
      </c>
      <c r="K32" s="50"/>
      <c r="L32" s="50"/>
    </row>
    <row r="33" spans="1:12" ht="9.75">
      <c r="A33" s="87">
        <v>29</v>
      </c>
      <c r="B33" s="97" t="s">
        <v>52</v>
      </c>
      <c r="C33" s="89" t="s">
        <v>51</v>
      </c>
      <c r="D33" s="90" t="s">
        <v>20</v>
      </c>
      <c r="E33" s="95">
        <v>370</v>
      </c>
      <c r="F33" s="92"/>
      <c r="G33" s="48">
        <f t="shared" si="3"/>
        <v>0</v>
      </c>
      <c r="H33" s="128">
        <v>0.08</v>
      </c>
      <c r="I33" s="48">
        <f t="shared" si="4"/>
        <v>0</v>
      </c>
      <c r="J33" s="48">
        <f t="shared" si="5"/>
        <v>0</v>
      </c>
      <c r="K33" s="50"/>
      <c r="L33" s="50"/>
    </row>
    <row r="34" spans="1:12" ht="9.75">
      <c r="A34" s="87">
        <v>30</v>
      </c>
      <c r="B34" s="97" t="s">
        <v>181</v>
      </c>
      <c r="C34" s="89" t="s">
        <v>51</v>
      </c>
      <c r="D34" s="90" t="s">
        <v>39</v>
      </c>
      <c r="E34" s="95">
        <v>1</v>
      </c>
      <c r="F34" s="92"/>
      <c r="G34" s="48">
        <f t="shared" si="3"/>
        <v>0</v>
      </c>
      <c r="H34" s="128">
        <v>0.08</v>
      </c>
      <c r="I34" s="48">
        <f t="shared" si="4"/>
        <v>0</v>
      </c>
      <c r="J34" s="48">
        <f t="shared" si="5"/>
        <v>0</v>
      </c>
      <c r="K34" s="50"/>
      <c r="L34" s="50"/>
    </row>
    <row r="35" spans="1:12" ht="9.75">
      <c r="A35" s="81">
        <v>31</v>
      </c>
      <c r="B35" s="97" t="s">
        <v>136</v>
      </c>
      <c r="C35" s="89" t="s">
        <v>22</v>
      </c>
      <c r="D35" s="90" t="s">
        <v>66</v>
      </c>
      <c r="E35" s="95">
        <v>130</v>
      </c>
      <c r="F35" s="92"/>
      <c r="G35" s="131">
        <f t="shared" si="3"/>
        <v>0</v>
      </c>
      <c r="H35" s="128">
        <v>0.08</v>
      </c>
      <c r="I35" s="131">
        <f t="shared" si="4"/>
        <v>0</v>
      </c>
      <c r="J35" s="131">
        <f t="shared" si="5"/>
        <v>0</v>
      </c>
      <c r="K35" s="96"/>
      <c r="L35" s="96"/>
    </row>
    <row r="36" spans="1:12" s="64" customFormat="1" ht="9.75">
      <c r="A36" s="87">
        <v>32</v>
      </c>
      <c r="B36" s="97" t="s">
        <v>88</v>
      </c>
      <c r="C36" s="89" t="s">
        <v>49</v>
      </c>
      <c r="D36" s="90" t="s">
        <v>67</v>
      </c>
      <c r="E36" s="95">
        <v>1</v>
      </c>
      <c r="F36" s="92"/>
      <c r="G36" s="131">
        <f t="shared" si="3"/>
        <v>0</v>
      </c>
      <c r="H36" s="128">
        <v>0.08</v>
      </c>
      <c r="I36" s="131">
        <f t="shared" si="4"/>
        <v>0</v>
      </c>
      <c r="J36" s="131">
        <f t="shared" si="5"/>
        <v>0</v>
      </c>
      <c r="K36" s="96"/>
      <c r="L36" s="96"/>
    </row>
    <row r="37" spans="1:12" ht="9.75">
      <c r="A37" s="81">
        <v>33</v>
      </c>
      <c r="B37" s="96" t="s">
        <v>43</v>
      </c>
      <c r="C37" s="89" t="s">
        <v>44</v>
      </c>
      <c r="D37" s="90" t="s">
        <v>45</v>
      </c>
      <c r="E37" s="95">
        <v>5</v>
      </c>
      <c r="F37" s="92"/>
      <c r="G37" s="131">
        <f t="shared" si="3"/>
        <v>0</v>
      </c>
      <c r="H37" s="128">
        <v>0.08</v>
      </c>
      <c r="I37" s="48">
        <f t="shared" si="4"/>
        <v>0</v>
      </c>
      <c r="J37" s="48">
        <f t="shared" si="5"/>
        <v>0</v>
      </c>
      <c r="K37" s="50"/>
      <c r="L37" s="50"/>
    </row>
    <row r="38" spans="1:12" ht="9.75">
      <c r="A38" s="87">
        <v>34</v>
      </c>
      <c r="B38" s="88" t="s">
        <v>47</v>
      </c>
      <c r="C38" s="89" t="s">
        <v>48</v>
      </c>
      <c r="D38" s="90" t="s">
        <v>39</v>
      </c>
      <c r="E38" s="95">
        <v>10</v>
      </c>
      <c r="F38" s="92"/>
      <c r="G38" s="48">
        <f t="shared" si="3"/>
        <v>0</v>
      </c>
      <c r="H38" s="128">
        <v>0.08</v>
      </c>
      <c r="I38" s="48">
        <f t="shared" si="4"/>
        <v>0</v>
      </c>
      <c r="J38" s="48">
        <f t="shared" si="5"/>
        <v>0</v>
      </c>
      <c r="K38" s="50"/>
      <c r="L38" s="50"/>
    </row>
    <row r="39" spans="1:12" ht="9.75">
      <c r="A39" s="87">
        <v>35</v>
      </c>
      <c r="B39" s="93" t="s">
        <v>59</v>
      </c>
      <c r="C39" s="89" t="s">
        <v>157</v>
      </c>
      <c r="D39" s="90" t="s">
        <v>39</v>
      </c>
      <c r="E39" s="95">
        <v>2</v>
      </c>
      <c r="F39" s="92"/>
      <c r="G39" s="48">
        <f t="shared" si="3"/>
        <v>0</v>
      </c>
      <c r="H39" s="128">
        <v>0.08</v>
      </c>
      <c r="I39" s="48">
        <f t="shared" si="4"/>
        <v>0</v>
      </c>
      <c r="J39" s="48">
        <f t="shared" si="5"/>
        <v>0</v>
      </c>
      <c r="K39" s="50"/>
      <c r="L39" s="50"/>
    </row>
    <row r="40" spans="1:12" ht="9.75">
      <c r="A40" s="81">
        <v>36</v>
      </c>
      <c r="B40" s="98" t="s">
        <v>64</v>
      </c>
      <c r="C40" s="98" t="s">
        <v>65</v>
      </c>
      <c r="D40" s="101" t="s">
        <v>60</v>
      </c>
      <c r="E40" s="87">
        <v>10</v>
      </c>
      <c r="F40" s="102"/>
      <c r="G40" s="48">
        <f>ROUND(F40*(1+H40),2)</f>
        <v>0</v>
      </c>
      <c r="H40" s="128">
        <v>0.08</v>
      </c>
      <c r="I40" s="48">
        <f>(ROUND(F40*E40,2))</f>
        <v>0</v>
      </c>
      <c r="J40" s="48">
        <f>ROUND(I40*(1+H40),2)</f>
        <v>0</v>
      </c>
      <c r="K40" s="50"/>
      <c r="L40" s="50"/>
    </row>
    <row r="41" spans="1:12" ht="19.5" customHeight="1">
      <c r="A41" s="87">
        <v>37</v>
      </c>
      <c r="B41" s="97" t="s">
        <v>103</v>
      </c>
      <c r="C41" s="99" t="s">
        <v>104</v>
      </c>
      <c r="D41" s="101" t="s">
        <v>116</v>
      </c>
      <c r="E41" s="101">
        <v>30</v>
      </c>
      <c r="F41" s="103"/>
      <c r="G41" s="48">
        <f>ROUND(F41*(1+H41),2)</f>
        <v>0</v>
      </c>
      <c r="H41" s="128">
        <v>0.08</v>
      </c>
      <c r="I41" s="48">
        <f>(ROUND(F41*E41,2))</f>
        <v>0</v>
      </c>
      <c r="J41" s="48">
        <f>ROUND(I41*(1+H41),2)</f>
        <v>0</v>
      </c>
      <c r="K41" s="50"/>
      <c r="L41" s="50"/>
    </row>
    <row r="42" spans="1:12" ht="39">
      <c r="A42" s="87">
        <v>38</v>
      </c>
      <c r="B42" s="97" t="s">
        <v>105</v>
      </c>
      <c r="C42" s="97" t="s">
        <v>106</v>
      </c>
      <c r="D42" s="101" t="s">
        <v>116</v>
      </c>
      <c r="E42" s="101">
        <v>30</v>
      </c>
      <c r="F42" s="103"/>
      <c r="G42" s="48">
        <f aca="true" t="shared" si="6" ref="G42:G48">ROUND(F42*(1+H42),2)</f>
        <v>0</v>
      </c>
      <c r="H42" s="128">
        <v>0.08</v>
      </c>
      <c r="I42" s="48">
        <f aca="true" t="shared" si="7" ref="I42:I48">(ROUND(F42*E42,2))</f>
        <v>0</v>
      </c>
      <c r="J42" s="48">
        <f aca="true" t="shared" si="8" ref="J42:J48">ROUND(I42*(1+H42),2)</f>
        <v>0</v>
      </c>
      <c r="K42" s="50"/>
      <c r="L42" s="50"/>
    </row>
    <row r="43" spans="1:12" ht="39">
      <c r="A43" s="81">
        <v>39</v>
      </c>
      <c r="B43" s="97" t="s">
        <v>105</v>
      </c>
      <c r="C43" s="97" t="s">
        <v>107</v>
      </c>
      <c r="D43" s="101" t="s">
        <v>116</v>
      </c>
      <c r="E43" s="101">
        <v>15</v>
      </c>
      <c r="F43" s="103"/>
      <c r="G43" s="48">
        <f t="shared" si="6"/>
        <v>0</v>
      </c>
      <c r="H43" s="128">
        <v>0.08</v>
      </c>
      <c r="I43" s="48">
        <f t="shared" si="7"/>
        <v>0</v>
      </c>
      <c r="J43" s="48">
        <f t="shared" si="8"/>
        <v>0</v>
      </c>
      <c r="K43" s="50"/>
      <c r="L43" s="50"/>
    </row>
    <row r="44" spans="1:12" ht="19.5">
      <c r="A44" s="87">
        <v>40</v>
      </c>
      <c r="B44" s="97" t="s">
        <v>108</v>
      </c>
      <c r="C44" s="99" t="s">
        <v>104</v>
      </c>
      <c r="D44" s="101" t="s">
        <v>117</v>
      </c>
      <c r="E44" s="101">
        <v>15</v>
      </c>
      <c r="F44" s="103"/>
      <c r="G44" s="48">
        <f t="shared" si="6"/>
        <v>0</v>
      </c>
      <c r="H44" s="128">
        <v>0.08</v>
      </c>
      <c r="I44" s="48">
        <f t="shared" si="7"/>
        <v>0</v>
      </c>
      <c r="J44" s="48">
        <f t="shared" si="8"/>
        <v>0</v>
      </c>
      <c r="K44" s="50"/>
      <c r="L44" s="50"/>
    </row>
    <row r="45" spans="1:12" ht="19.5">
      <c r="A45" s="81">
        <v>41</v>
      </c>
      <c r="B45" s="104" t="s">
        <v>141</v>
      </c>
      <c r="C45" s="105" t="s">
        <v>143</v>
      </c>
      <c r="D45" s="104" t="s">
        <v>142</v>
      </c>
      <c r="E45" s="106">
        <v>72</v>
      </c>
      <c r="F45" s="107"/>
      <c r="G45" s="48">
        <f t="shared" si="6"/>
        <v>0</v>
      </c>
      <c r="H45" s="128">
        <v>0.08</v>
      </c>
      <c r="I45" s="48">
        <f t="shared" si="7"/>
        <v>0</v>
      </c>
      <c r="J45" s="48">
        <f t="shared" si="8"/>
        <v>0</v>
      </c>
      <c r="K45" s="50"/>
      <c r="L45" s="50"/>
    </row>
    <row r="46" spans="1:12" ht="9.75">
      <c r="A46" s="87">
        <v>42</v>
      </c>
      <c r="B46" s="97" t="s">
        <v>100</v>
      </c>
      <c r="C46" s="99" t="s">
        <v>99</v>
      </c>
      <c r="D46" s="87" t="s">
        <v>118</v>
      </c>
      <c r="E46" s="101">
        <v>20</v>
      </c>
      <c r="F46" s="103"/>
      <c r="G46" s="48">
        <f t="shared" si="6"/>
        <v>0</v>
      </c>
      <c r="H46" s="128">
        <v>0.08</v>
      </c>
      <c r="I46" s="48">
        <f t="shared" si="7"/>
        <v>0</v>
      </c>
      <c r="J46" s="48">
        <f t="shared" si="8"/>
        <v>0</v>
      </c>
      <c r="K46" s="50"/>
      <c r="L46" s="50"/>
    </row>
    <row r="47" spans="1:12" ht="9.75">
      <c r="A47" s="87">
        <v>43</v>
      </c>
      <c r="B47" s="97" t="s">
        <v>120</v>
      </c>
      <c r="C47" s="99" t="s">
        <v>99</v>
      </c>
      <c r="D47" s="87" t="s">
        <v>114</v>
      </c>
      <c r="E47" s="101">
        <v>500</v>
      </c>
      <c r="F47" s="108"/>
      <c r="G47" s="48">
        <f t="shared" si="6"/>
        <v>0</v>
      </c>
      <c r="H47" s="128">
        <v>0.08</v>
      </c>
      <c r="I47" s="48">
        <f t="shared" si="7"/>
        <v>0</v>
      </c>
      <c r="J47" s="48">
        <f t="shared" si="8"/>
        <v>0</v>
      </c>
      <c r="K47" s="50"/>
      <c r="L47" s="50"/>
    </row>
    <row r="48" spans="1:12" ht="19.5">
      <c r="A48" s="81">
        <v>44</v>
      </c>
      <c r="B48" s="97" t="s">
        <v>101</v>
      </c>
      <c r="C48" s="99" t="s">
        <v>102</v>
      </c>
      <c r="D48" s="87" t="s">
        <v>119</v>
      </c>
      <c r="E48" s="87">
        <v>200</v>
      </c>
      <c r="F48" s="103"/>
      <c r="G48" s="48">
        <f t="shared" si="6"/>
        <v>0</v>
      </c>
      <c r="H48" s="128">
        <v>0.08</v>
      </c>
      <c r="I48" s="48">
        <f t="shared" si="7"/>
        <v>0</v>
      </c>
      <c r="J48" s="48">
        <f t="shared" si="8"/>
        <v>0</v>
      </c>
      <c r="K48" s="50"/>
      <c r="L48" s="50"/>
    </row>
    <row r="49" spans="1:10" ht="9.75">
      <c r="A49" s="109"/>
      <c r="E49" s="113"/>
      <c r="F49" s="114"/>
      <c r="G49" s="53"/>
      <c r="H49" s="129" t="s">
        <v>9</v>
      </c>
      <c r="I49" s="54">
        <f>SUM(I5:I48)</f>
        <v>0</v>
      </c>
      <c r="J49" s="55">
        <f>SUM(J5:J48)</f>
        <v>0</v>
      </c>
    </row>
    <row r="50" spans="1:10" ht="9.75">
      <c r="A50" s="69"/>
      <c r="B50" s="69"/>
      <c r="C50" s="70"/>
      <c r="D50" s="71"/>
      <c r="E50" s="115"/>
      <c r="F50" s="73"/>
      <c r="G50" s="40"/>
      <c r="H50" s="130"/>
      <c r="I50" s="40"/>
      <c r="J50" s="56" t="s">
        <v>10</v>
      </c>
    </row>
    <row r="51" spans="1:10" ht="9.75">
      <c r="A51" s="69"/>
      <c r="B51" s="69"/>
      <c r="C51" s="70"/>
      <c r="D51" s="71"/>
      <c r="E51" s="115"/>
      <c r="F51" s="73"/>
      <c r="G51" s="40"/>
      <c r="H51" s="130"/>
      <c r="I51" s="40"/>
      <c r="J51" s="57" t="s">
        <v>11</v>
      </c>
    </row>
    <row r="52" spans="1:10" s="40" customFormat="1" ht="9.75">
      <c r="A52" s="69"/>
      <c r="B52" s="135" t="s">
        <v>184</v>
      </c>
      <c r="C52" s="135"/>
      <c r="D52" s="74"/>
      <c r="E52" s="75"/>
      <c r="F52" s="76"/>
      <c r="G52" s="44"/>
      <c r="H52" s="112"/>
      <c r="I52" s="44"/>
      <c r="J52" s="44"/>
    </row>
    <row r="53" spans="1:12" s="47" customFormat="1" ht="36">
      <c r="A53" s="77" t="s">
        <v>8</v>
      </c>
      <c r="B53" s="78" t="s">
        <v>0</v>
      </c>
      <c r="C53" s="79" t="s">
        <v>7</v>
      </c>
      <c r="D53" s="78" t="s">
        <v>1</v>
      </c>
      <c r="E53" s="80" t="s">
        <v>2</v>
      </c>
      <c r="F53" s="132" t="s">
        <v>185</v>
      </c>
      <c r="G53" s="45" t="s">
        <v>5</v>
      </c>
      <c r="H53" s="78" t="s">
        <v>167</v>
      </c>
      <c r="I53" s="45" t="s">
        <v>4</v>
      </c>
      <c r="J53" s="45" t="s">
        <v>3</v>
      </c>
      <c r="K53" s="46" t="s">
        <v>179</v>
      </c>
      <c r="L53" s="46" t="s">
        <v>166</v>
      </c>
    </row>
    <row r="54" spans="1:12" ht="19.5" customHeight="1">
      <c r="A54" s="87">
        <v>1</v>
      </c>
      <c r="B54" s="94" t="s">
        <v>182</v>
      </c>
      <c r="C54" s="89" t="s">
        <v>51</v>
      </c>
      <c r="D54" s="90" t="s">
        <v>74</v>
      </c>
      <c r="E54" s="91">
        <v>200</v>
      </c>
      <c r="F54" s="92"/>
      <c r="G54" s="131">
        <f>ROUND(F54*(1+H54),2)</f>
        <v>0</v>
      </c>
      <c r="H54" s="128">
        <v>0.08</v>
      </c>
      <c r="I54" s="131">
        <f>(ROUND(F54*E54,2))</f>
        <v>0</v>
      </c>
      <c r="J54" s="131">
        <f>ROUND(I54*(1+H54),2)</f>
        <v>0</v>
      </c>
      <c r="K54" s="96"/>
      <c r="L54" s="96"/>
    </row>
    <row r="55" spans="1:10" ht="9.75">
      <c r="A55" s="109"/>
      <c r="E55" s="113"/>
      <c r="F55" s="114"/>
      <c r="G55" s="53"/>
      <c r="H55" s="129" t="s">
        <v>9</v>
      </c>
      <c r="I55" s="54">
        <f>SUM(I54)</f>
        <v>0</v>
      </c>
      <c r="J55" s="55">
        <f>SUM(J54)</f>
        <v>0</v>
      </c>
    </row>
    <row r="56" spans="1:10" ht="9.75">
      <c r="A56" s="69"/>
      <c r="B56" s="69"/>
      <c r="C56" s="70"/>
      <c r="D56" s="71"/>
      <c r="E56" s="115"/>
      <c r="F56" s="73"/>
      <c r="G56" s="40"/>
      <c r="H56" s="130"/>
      <c r="I56" s="40"/>
      <c r="J56" s="56" t="s">
        <v>10</v>
      </c>
    </row>
    <row r="57" spans="1:10" ht="9.75">
      <c r="A57" s="69"/>
      <c r="B57" s="69"/>
      <c r="C57" s="70"/>
      <c r="D57" s="71"/>
      <c r="E57" s="115"/>
      <c r="F57" s="73"/>
      <c r="G57" s="40"/>
      <c r="H57" s="130"/>
      <c r="I57" s="40"/>
      <c r="J57" s="57" t="s">
        <v>11</v>
      </c>
    </row>
    <row r="58" spans="1:11" ht="9.75">
      <c r="A58" s="69"/>
      <c r="B58" s="116" t="s">
        <v>159</v>
      </c>
      <c r="C58" s="117"/>
      <c r="D58" s="74"/>
      <c r="E58" s="75"/>
      <c r="F58" s="76"/>
      <c r="G58" s="44"/>
      <c r="H58" s="112"/>
      <c r="I58" s="44"/>
      <c r="J58" s="44"/>
      <c r="K58" s="40"/>
    </row>
    <row r="59" spans="1:12" ht="36">
      <c r="A59" s="77" t="s">
        <v>8</v>
      </c>
      <c r="B59" s="78" t="s">
        <v>0</v>
      </c>
      <c r="C59" s="79" t="s">
        <v>7</v>
      </c>
      <c r="D59" s="78" t="s">
        <v>1</v>
      </c>
      <c r="E59" s="80" t="s">
        <v>2</v>
      </c>
      <c r="F59" s="132" t="s">
        <v>185</v>
      </c>
      <c r="G59" s="45" t="s">
        <v>5</v>
      </c>
      <c r="H59" s="78" t="s">
        <v>160</v>
      </c>
      <c r="I59" s="45" t="s">
        <v>4</v>
      </c>
      <c r="J59" s="45" t="s">
        <v>3</v>
      </c>
      <c r="K59" s="46" t="s">
        <v>179</v>
      </c>
      <c r="L59" s="46" t="s">
        <v>166</v>
      </c>
    </row>
    <row r="60" spans="1:12" ht="9.75" customHeight="1">
      <c r="A60" s="81">
        <v>1</v>
      </c>
      <c r="B60" s="136" t="s">
        <v>89</v>
      </c>
      <c r="C60" s="94" t="s">
        <v>151</v>
      </c>
      <c r="D60" s="84" t="s">
        <v>152</v>
      </c>
      <c r="E60" s="118">
        <v>5</v>
      </c>
      <c r="F60" s="86"/>
      <c r="G60" s="48">
        <f>ROUND(F60*(1+H60),2)</f>
        <v>0</v>
      </c>
      <c r="H60" s="128">
        <v>0.08</v>
      </c>
      <c r="I60" s="48">
        <f>(ROUND(F60*E60,2))</f>
        <v>0</v>
      </c>
      <c r="J60" s="48">
        <f>ROUND(I60*(1+H60),2)</f>
        <v>0</v>
      </c>
      <c r="K60" s="49"/>
      <c r="L60" s="50"/>
    </row>
    <row r="61" spans="1:12" ht="9.75">
      <c r="A61" s="81">
        <v>2</v>
      </c>
      <c r="B61" s="138"/>
      <c r="C61" s="139" t="s">
        <v>150</v>
      </c>
      <c r="D61" s="101" t="s">
        <v>153</v>
      </c>
      <c r="E61" s="118">
        <v>5</v>
      </c>
      <c r="F61" s="86"/>
      <c r="G61" s="48">
        <f>ROUND(F61*(1+H61),2)</f>
        <v>0</v>
      </c>
      <c r="H61" s="128">
        <v>0.08</v>
      </c>
      <c r="I61" s="48">
        <f>(ROUND(F61*E61,2))</f>
        <v>0</v>
      </c>
      <c r="J61" s="48">
        <f>ROUND(I61*(1+H61),2)</f>
        <v>0</v>
      </c>
      <c r="K61" s="49"/>
      <c r="L61" s="50"/>
    </row>
    <row r="62" spans="1:12" ht="13.5" customHeight="1">
      <c r="A62" s="81">
        <v>3</v>
      </c>
      <c r="B62" s="138"/>
      <c r="C62" s="139"/>
      <c r="D62" s="101" t="s">
        <v>152</v>
      </c>
      <c r="E62" s="118">
        <v>5</v>
      </c>
      <c r="F62" s="86"/>
      <c r="G62" s="48">
        <f>ROUND(F62*(1+H62),2)</f>
        <v>0</v>
      </c>
      <c r="H62" s="128">
        <v>0.08</v>
      </c>
      <c r="I62" s="48">
        <f>(ROUND(F62*E62,2))</f>
        <v>0</v>
      </c>
      <c r="J62" s="48">
        <f>ROUND(I62*(1+H62),2)</f>
        <v>0</v>
      </c>
      <c r="K62" s="49"/>
      <c r="L62" s="50"/>
    </row>
    <row r="63" spans="1:12" ht="9.75">
      <c r="A63" s="81">
        <v>4</v>
      </c>
      <c r="B63" s="138"/>
      <c r="C63" s="139"/>
      <c r="D63" s="101" t="s">
        <v>137</v>
      </c>
      <c r="E63" s="118">
        <v>500</v>
      </c>
      <c r="F63" s="86"/>
      <c r="G63" s="48">
        <f>ROUND(F63*(1+H63),2)</f>
        <v>0</v>
      </c>
      <c r="H63" s="128">
        <v>0.08</v>
      </c>
      <c r="I63" s="48">
        <f>(ROUND(F63*E63,2))</f>
        <v>0</v>
      </c>
      <c r="J63" s="48">
        <f>ROUND(I63*(1+H63),2)</f>
        <v>0</v>
      </c>
      <c r="K63" s="49"/>
      <c r="L63" s="50"/>
    </row>
    <row r="64" spans="2:10" ht="9.75">
      <c r="B64" s="140"/>
      <c r="C64" s="140"/>
      <c r="D64" s="140"/>
      <c r="E64" s="140"/>
      <c r="F64" s="140"/>
      <c r="G64" s="58"/>
      <c r="H64" s="129" t="s">
        <v>9</v>
      </c>
      <c r="I64" s="54">
        <f>SUM(I60:I63)</f>
        <v>0</v>
      </c>
      <c r="J64" s="54">
        <f>SUM(J60:J63)</f>
        <v>0</v>
      </c>
    </row>
    <row r="65" spans="1:9" ht="9.75">
      <c r="A65" s="69"/>
      <c r="B65" s="69"/>
      <c r="C65" s="70"/>
      <c r="D65" s="71"/>
      <c r="E65" s="72"/>
      <c r="F65" s="73"/>
      <c r="G65" s="40"/>
      <c r="H65" s="130"/>
      <c r="I65" s="40"/>
    </row>
    <row r="66" spans="1:10" ht="9.75">
      <c r="A66" s="69"/>
      <c r="B66" s="69"/>
      <c r="C66" s="70"/>
      <c r="D66" s="71"/>
      <c r="E66" s="72"/>
      <c r="F66" s="73"/>
      <c r="G66" s="40"/>
      <c r="H66" s="130"/>
      <c r="I66" s="40"/>
      <c r="J66" s="40" t="s">
        <v>10</v>
      </c>
    </row>
    <row r="67" spans="1:10" ht="9.75">
      <c r="A67" s="69"/>
      <c r="B67" s="69"/>
      <c r="C67" s="70"/>
      <c r="D67" s="71"/>
      <c r="E67" s="72"/>
      <c r="F67" s="73"/>
      <c r="G67" s="40"/>
      <c r="H67" s="130"/>
      <c r="I67" s="40"/>
      <c r="J67" s="43" t="s">
        <v>11</v>
      </c>
    </row>
    <row r="68" spans="1:11" ht="9.75">
      <c r="A68" s="69"/>
      <c r="B68" s="116" t="s">
        <v>162</v>
      </c>
      <c r="C68" s="117"/>
      <c r="D68" s="74"/>
      <c r="E68" s="75"/>
      <c r="F68" s="76"/>
      <c r="G68" s="44"/>
      <c r="H68" s="112"/>
      <c r="I68" s="44"/>
      <c r="J68" s="44"/>
      <c r="K68" s="40"/>
    </row>
    <row r="69" spans="1:12" ht="36">
      <c r="A69" s="77" t="s">
        <v>8</v>
      </c>
      <c r="B69" s="78" t="s">
        <v>0</v>
      </c>
      <c r="C69" s="79" t="s">
        <v>7</v>
      </c>
      <c r="D69" s="78" t="s">
        <v>1</v>
      </c>
      <c r="E69" s="80" t="s">
        <v>2</v>
      </c>
      <c r="F69" s="132" t="s">
        <v>185</v>
      </c>
      <c r="G69" s="45" t="s">
        <v>5</v>
      </c>
      <c r="H69" s="78" t="s">
        <v>160</v>
      </c>
      <c r="I69" s="45" t="s">
        <v>4</v>
      </c>
      <c r="J69" s="45" t="s">
        <v>3</v>
      </c>
      <c r="K69" s="46" t="s">
        <v>179</v>
      </c>
      <c r="L69" s="59" t="s">
        <v>166</v>
      </c>
    </row>
    <row r="70" spans="1:12" ht="9.75" customHeight="1">
      <c r="A70" s="81">
        <v>1</v>
      </c>
      <c r="B70" s="97" t="s">
        <v>121</v>
      </c>
      <c r="C70" s="83" t="s">
        <v>19</v>
      </c>
      <c r="D70" s="84" t="s">
        <v>115</v>
      </c>
      <c r="E70" s="85">
        <v>500</v>
      </c>
      <c r="F70" s="86"/>
      <c r="G70" s="48">
        <f>ROUND(F70*(1+H70),2)</f>
        <v>0</v>
      </c>
      <c r="H70" s="128">
        <v>0.08</v>
      </c>
      <c r="I70" s="48">
        <f>(ROUND(F70*E70,2))</f>
        <v>0</v>
      </c>
      <c r="J70" s="48">
        <f>ROUND(I70*(1+H70),2)</f>
        <v>0</v>
      </c>
      <c r="K70" s="49"/>
      <c r="L70" s="50"/>
    </row>
    <row r="71" spans="1:12" ht="19.5">
      <c r="A71" s="81">
        <v>2</v>
      </c>
      <c r="B71" s="97" t="s">
        <v>122</v>
      </c>
      <c r="C71" s="83" t="s">
        <v>90</v>
      </c>
      <c r="D71" s="84" t="s">
        <v>34</v>
      </c>
      <c r="E71" s="85">
        <v>10</v>
      </c>
      <c r="F71" s="86"/>
      <c r="G71" s="48">
        <f aca="true" t="shared" si="9" ref="G71:G85">ROUND(F71*(1+H71),2)</f>
        <v>0</v>
      </c>
      <c r="H71" s="128">
        <v>0.08</v>
      </c>
      <c r="I71" s="48">
        <f aca="true" t="shared" si="10" ref="I71:I85">(ROUND(F71*E71,2))</f>
        <v>0</v>
      </c>
      <c r="J71" s="48">
        <f aca="true" t="shared" si="11" ref="J71:J85">ROUND(I71*(1+H71),2)</f>
        <v>0</v>
      </c>
      <c r="K71" s="49"/>
      <c r="L71" s="50"/>
    </row>
    <row r="72" spans="1:12" ht="19.5">
      <c r="A72" s="81">
        <v>3</v>
      </c>
      <c r="B72" s="97" t="s">
        <v>123</v>
      </c>
      <c r="C72" s="83" t="s">
        <v>24</v>
      </c>
      <c r="D72" s="84" t="s">
        <v>91</v>
      </c>
      <c r="E72" s="85">
        <v>35</v>
      </c>
      <c r="F72" s="86"/>
      <c r="G72" s="48">
        <f t="shared" si="9"/>
        <v>0</v>
      </c>
      <c r="H72" s="128">
        <v>0.08</v>
      </c>
      <c r="I72" s="48">
        <f t="shared" si="10"/>
        <v>0</v>
      </c>
      <c r="J72" s="48">
        <f t="shared" si="11"/>
        <v>0</v>
      </c>
      <c r="K72" s="49"/>
      <c r="L72" s="50"/>
    </row>
    <row r="73" spans="1:12" ht="9.75">
      <c r="A73" s="81">
        <v>4</v>
      </c>
      <c r="B73" s="97" t="s">
        <v>124</v>
      </c>
      <c r="C73" s="83" t="s">
        <v>92</v>
      </c>
      <c r="D73" s="84" t="s">
        <v>97</v>
      </c>
      <c r="E73" s="85">
        <v>60</v>
      </c>
      <c r="F73" s="86"/>
      <c r="G73" s="48">
        <f t="shared" si="9"/>
        <v>0</v>
      </c>
      <c r="H73" s="128">
        <v>0.08</v>
      </c>
      <c r="I73" s="48">
        <f t="shared" si="10"/>
        <v>0</v>
      </c>
      <c r="J73" s="48">
        <f t="shared" si="11"/>
        <v>0</v>
      </c>
      <c r="K73" s="49"/>
      <c r="L73" s="50"/>
    </row>
    <row r="74" spans="1:12" ht="9.75">
      <c r="A74" s="81">
        <v>5</v>
      </c>
      <c r="B74" s="97" t="s">
        <v>125</v>
      </c>
      <c r="C74" s="83" t="s">
        <v>25</v>
      </c>
      <c r="D74" s="84" t="s">
        <v>93</v>
      </c>
      <c r="E74" s="85">
        <v>6</v>
      </c>
      <c r="F74" s="86"/>
      <c r="G74" s="48">
        <f t="shared" si="9"/>
        <v>0</v>
      </c>
      <c r="H74" s="128">
        <v>0.08</v>
      </c>
      <c r="I74" s="48">
        <f t="shared" si="10"/>
        <v>0</v>
      </c>
      <c r="J74" s="48">
        <f t="shared" si="11"/>
        <v>0</v>
      </c>
      <c r="K74" s="49"/>
      <c r="L74" s="50"/>
    </row>
    <row r="75" spans="1:12" ht="9.75">
      <c r="A75" s="81">
        <v>6</v>
      </c>
      <c r="B75" s="136" t="s">
        <v>126</v>
      </c>
      <c r="C75" s="83" t="s">
        <v>23</v>
      </c>
      <c r="D75" s="84" t="s">
        <v>27</v>
      </c>
      <c r="E75" s="85">
        <v>80</v>
      </c>
      <c r="F75" s="86"/>
      <c r="G75" s="48">
        <f t="shared" si="9"/>
        <v>0</v>
      </c>
      <c r="H75" s="128">
        <v>0.08</v>
      </c>
      <c r="I75" s="48">
        <f t="shared" si="10"/>
        <v>0</v>
      </c>
      <c r="J75" s="48">
        <f t="shared" si="11"/>
        <v>0</v>
      </c>
      <c r="K75" s="49"/>
      <c r="L75" s="50"/>
    </row>
    <row r="76" spans="1:12" ht="9.75">
      <c r="A76" s="81">
        <v>7</v>
      </c>
      <c r="B76" s="137"/>
      <c r="C76" s="83" t="s">
        <v>26</v>
      </c>
      <c r="D76" s="84" t="s">
        <v>27</v>
      </c>
      <c r="E76" s="85">
        <v>200</v>
      </c>
      <c r="F76" s="86"/>
      <c r="G76" s="48">
        <f t="shared" si="9"/>
        <v>0</v>
      </c>
      <c r="H76" s="128">
        <v>0.08</v>
      </c>
      <c r="I76" s="48">
        <f t="shared" si="10"/>
        <v>0</v>
      </c>
      <c r="J76" s="48">
        <f t="shared" si="11"/>
        <v>0</v>
      </c>
      <c r="K76" s="49"/>
      <c r="L76" s="50"/>
    </row>
    <row r="77" spans="1:12" ht="19.5">
      <c r="A77" s="81">
        <v>8</v>
      </c>
      <c r="B77" s="97" t="s">
        <v>127</v>
      </c>
      <c r="C77" s="83" t="s">
        <v>25</v>
      </c>
      <c r="D77" s="84" t="s">
        <v>94</v>
      </c>
      <c r="E77" s="85">
        <v>65</v>
      </c>
      <c r="F77" s="86"/>
      <c r="G77" s="48">
        <f t="shared" si="9"/>
        <v>0</v>
      </c>
      <c r="H77" s="128">
        <v>0.08</v>
      </c>
      <c r="I77" s="48">
        <f t="shared" si="10"/>
        <v>0</v>
      </c>
      <c r="J77" s="48">
        <f t="shared" si="11"/>
        <v>0</v>
      </c>
      <c r="K77" s="49"/>
      <c r="L77" s="50"/>
    </row>
    <row r="78" spans="1:12" ht="9.75">
      <c r="A78" s="81">
        <v>9</v>
      </c>
      <c r="B78" s="97" t="s">
        <v>144</v>
      </c>
      <c r="C78" s="94" t="s">
        <v>95</v>
      </c>
      <c r="D78" s="84" t="s">
        <v>20</v>
      </c>
      <c r="E78" s="85">
        <v>130</v>
      </c>
      <c r="F78" s="86"/>
      <c r="G78" s="48">
        <f t="shared" si="9"/>
        <v>0</v>
      </c>
      <c r="H78" s="128">
        <v>0.08</v>
      </c>
      <c r="I78" s="48">
        <f t="shared" si="10"/>
        <v>0</v>
      </c>
      <c r="J78" s="48">
        <f t="shared" si="11"/>
        <v>0</v>
      </c>
      <c r="K78" s="49"/>
      <c r="L78" s="50"/>
    </row>
    <row r="79" spans="1:12" ht="9.75">
      <c r="A79" s="81">
        <v>10</v>
      </c>
      <c r="B79" s="97" t="s">
        <v>128</v>
      </c>
      <c r="C79" s="83" t="s">
        <v>96</v>
      </c>
      <c r="D79" s="84" t="s">
        <v>97</v>
      </c>
      <c r="E79" s="85">
        <v>45</v>
      </c>
      <c r="F79" s="86"/>
      <c r="G79" s="48">
        <f t="shared" si="9"/>
        <v>0</v>
      </c>
      <c r="H79" s="128">
        <v>0.08</v>
      </c>
      <c r="I79" s="48">
        <f t="shared" si="10"/>
        <v>0</v>
      </c>
      <c r="J79" s="48">
        <f t="shared" si="11"/>
        <v>0</v>
      </c>
      <c r="K79" s="49"/>
      <c r="L79" s="50"/>
    </row>
    <row r="80" spans="1:12" ht="19.5">
      <c r="A80" s="81">
        <v>11</v>
      </c>
      <c r="B80" s="97" t="s">
        <v>133</v>
      </c>
      <c r="C80" s="94" t="s">
        <v>98</v>
      </c>
      <c r="D80" s="84" t="s">
        <v>20</v>
      </c>
      <c r="E80" s="85">
        <v>650</v>
      </c>
      <c r="F80" s="86"/>
      <c r="G80" s="48">
        <f t="shared" si="9"/>
        <v>0</v>
      </c>
      <c r="H80" s="128">
        <v>0.08</v>
      </c>
      <c r="I80" s="48">
        <f t="shared" si="10"/>
        <v>0</v>
      </c>
      <c r="J80" s="48">
        <f t="shared" si="11"/>
        <v>0</v>
      </c>
      <c r="K80" s="49"/>
      <c r="L80" s="50"/>
    </row>
    <row r="81" spans="1:12" ht="9.75">
      <c r="A81" s="81">
        <v>13</v>
      </c>
      <c r="B81" s="97" t="s">
        <v>129</v>
      </c>
      <c r="C81" s="83" t="s">
        <v>26</v>
      </c>
      <c r="D81" s="84" t="s">
        <v>27</v>
      </c>
      <c r="E81" s="85">
        <v>300</v>
      </c>
      <c r="F81" s="86"/>
      <c r="G81" s="48">
        <f t="shared" si="9"/>
        <v>0</v>
      </c>
      <c r="H81" s="128">
        <v>0.08</v>
      </c>
      <c r="I81" s="48">
        <f t="shared" si="10"/>
        <v>0</v>
      </c>
      <c r="J81" s="48">
        <f t="shared" si="11"/>
        <v>0</v>
      </c>
      <c r="K81" s="49"/>
      <c r="L81" s="50"/>
    </row>
    <row r="82" spans="1:12" ht="9.75">
      <c r="A82" s="81">
        <v>14</v>
      </c>
      <c r="B82" s="97" t="s">
        <v>130</v>
      </c>
      <c r="C82" s="83" t="s">
        <v>24</v>
      </c>
      <c r="D82" s="84" t="s">
        <v>27</v>
      </c>
      <c r="E82" s="85">
        <v>15</v>
      </c>
      <c r="F82" s="86"/>
      <c r="G82" s="48">
        <f t="shared" si="9"/>
        <v>0</v>
      </c>
      <c r="H82" s="128">
        <v>0.08</v>
      </c>
      <c r="I82" s="48">
        <f t="shared" si="10"/>
        <v>0</v>
      </c>
      <c r="J82" s="48">
        <f t="shared" si="11"/>
        <v>0</v>
      </c>
      <c r="K82" s="49"/>
      <c r="L82" s="50"/>
    </row>
    <row r="83" spans="1:12" ht="19.5">
      <c r="A83" s="81">
        <v>15</v>
      </c>
      <c r="B83" s="119" t="s">
        <v>131</v>
      </c>
      <c r="C83" s="83" t="s">
        <v>16</v>
      </c>
      <c r="D83" s="84" t="s">
        <v>91</v>
      </c>
      <c r="E83" s="85">
        <v>5</v>
      </c>
      <c r="F83" s="86"/>
      <c r="G83" s="48">
        <f t="shared" si="9"/>
        <v>0</v>
      </c>
      <c r="H83" s="128">
        <v>0.08</v>
      </c>
      <c r="I83" s="48">
        <f t="shared" si="10"/>
        <v>0</v>
      </c>
      <c r="J83" s="48">
        <f t="shared" si="11"/>
        <v>0</v>
      </c>
      <c r="K83" s="49"/>
      <c r="L83" s="50"/>
    </row>
    <row r="84" spans="1:12" ht="9.75">
      <c r="A84" s="81">
        <v>16</v>
      </c>
      <c r="B84" s="119" t="s">
        <v>134</v>
      </c>
      <c r="C84" s="83" t="s">
        <v>109</v>
      </c>
      <c r="D84" s="84" t="s">
        <v>110</v>
      </c>
      <c r="E84" s="85">
        <v>150</v>
      </c>
      <c r="F84" s="86"/>
      <c r="G84" s="48">
        <f t="shared" si="9"/>
        <v>0</v>
      </c>
      <c r="H84" s="128">
        <v>0.08</v>
      </c>
      <c r="I84" s="48">
        <f t="shared" si="10"/>
        <v>0</v>
      </c>
      <c r="J84" s="48">
        <f t="shared" si="11"/>
        <v>0</v>
      </c>
      <c r="K84" s="49"/>
      <c r="L84" s="50"/>
    </row>
    <row r="85" spans="1:12" ht="19.5">
      <c r="A85" s="81">
        <v>19</v>
      </c>
      <c r="B85" s="97" t="s">
        <v>132</v>
      </c>
      <c r="C85" s="83" t="s">
        <v>111</v>
      </c>
      <c r="D85" s="84" t="s">
        <v>112</v>
      </c>
      <c r="E85" s="85">
        <v>30</v>
      </c>
      <c r="F85" s="86"/>
      <c r="G85" s="48">
        <f t="shared" si="9"/>
        <v>0</v>
      </c>
      <c r="H85" s="128">
        <v>0.08</v>
      </c>
      <c r="I85" s="48">
        <f t="shared" si="10"/>
        <v>0</v>
      </c>
      <c r="J85" s="48">
        <f t="shared" si="11"/>
        <v>0</v>
      </c>
      <c r="K85" s="49"/>
      <c r="L85" s="50"/>
    </row>
    <row r="86" spans="1:12" ht="9.75">
      <c r="A86" s="81">
        <v>20</v>
      </c>
      <c r="B86" s="97" t="s">
        <v>145</v>
      </c>
      <c r="C86" s="94" t="s">
        <v>12</v>
      </c>
      <c r="D86" s="84" t="s">
        <v>113</v>
      </c>
      <c r="E86" s="85">
        <v>5</v>
      </c>
      <c r="F86" s="86"/>
      <c r="G86" s="48">
        <f>ROUND(F86*(1+H86),2)</f>
        <v>0</v>
      </c>
      <c r="H86" s="128">
        <v>0.08</v>
      </c>
      <c r="I86" s="48">
        <f>(ROUND(F86*E86,2))</f>
        <v>0</v>
      </c>
      <c r="J86" s="48">
        <f>ROUND(I86*(1+H86),2)</f>
        <v>0</v>
      </c>
      <c r="K86" s="49"/>
      <c r="L86" s="50"/>
    </row>
    <row r="87" spans="2:10" ht="9.75">
      <c r="B87" s="140"/>
      <c r="C87" s="140"/>
      <c r="D87" s="140"/>
      <c r="E87" s="140"/>
      <c r="F87" s="140"/>
      <c r="G87" s="58"/>
      <c r="H87" s="129" t="s">
        <v>9</v>
      </c>
      <c r="I87" s="54">
        <f>SUM(I70:I86)</f>
        <v>0</v>
      </c>
      <c r="J87" s="54">
        <f>SUM(J70:J86)</f>
        <v>0</v>
      </c>
    </row>
    <row r="88" spans="1:10" s="64" customFormat="1" ht="9.75">
      <c r="A88" s="113"/>
      <c r="B88" s="60"/>
      <c r="C88" s="60"/>
      <c r="D88" s="60"/>
      <c r="E88" s="60"/>
      <c r="F88" s="60"/>
      <c r="G88" s="61"/>
      <c r="H88" s="62"/>
      <c r="I88" s="63"/>
      <c r="J88" s="40" t="s">
        <v>10</v>
      </c>
    </row>
    <row r="89" spans="1:10" ht="9.75">
      <c r="A89" s="69"/>
      <c r="B89" s="69"/>
      <c r="C89" s="70"/>
      <c r="D89" s="71"/>
      <c r="E89" s="72"/>
      <c r="F89" s="73"/>
      <c r="G89" s="40"/>
      <c r="H89" s="130"/>
      <c r="I89" s="40"/>
      <c r="J89" s="43" t="s">
        <v>11</v>
      </c>
    </row>
    <row r="90" spans="1:10" s="11" customFormat="1" ht="9.75">
      <c r="A90" s="7"/>
      <c r="B90" s="8" t="s">
        <v>178</v>
      </c>
      <c r="C90" s="7"/>
      <c r="D90" s="9"/>
      <c r="E90" s="7"/>
      <c r="F90" s="10"/>
      <c r="I90" s="12"/>
      <c r="J90" s="10"/>
    </row>
    <row r="91" spans="1:12" s="11" customFormat="1" ht="27">
      <c r="A91" s="13" t="s">
        <v>8</v>
      </c>
      <c r="B91" s="14" t="s">
        <v>0</v>
      </c>
      <c r="C91" s="15" t="s">
        <v>7</v>
      </c>
      <c r="D91" s="15" t="s">
        <v>1</v>
      </c>
      <c r="E91" s="16" t="s">
        <v>2</v>
      </c>
      <c r="F91" s="17" t="s">
        <v>168</v>
      </c>
      <c r="G91" s="18" t="s">
        <v>5</v>
      </c>
      <c r="H91" s="15" t="s">
        <v>169</v>
      </c>
      <c r="I91" s="18" t="s">
        <v>4</v>
      </c>
      <c r="J91" s="18" t="s">
        <v>3</v>
      </c>
      <c r="K91" s="6" t="s">
        <v>177</v>
      </c>
      <c r="L91" s="1" t="s">
        <v>166</v>
      </c>
    </row>
    <row r="92" spans="1:12" s="11" customFormat="1" ht="9.75">
      <c r="A92" s="19">
        <v>1</v>
      </c>
      <c r="B92" s="20" t="s">
        <v>170</v>
      </c>
      <c r="C92" s="21" t="s">
        <v>171</v>
      </c>
      <c r="D92" s="22" t="s">
        <v>60</v>
      </c>
      <c r="E92" s="23">
        <v>25</v>
      </c>
      <c r="F92" s="24"/>
      <c r="G92" s="2">
        <f>ROUND(F92*(1+H92),2)</f>
        <v>0</v>
      </c>
      <c r="H92" s="3">
        <v>0.08</v>
      </c>
      <c r="I92" s="2">
        <f>(ROUND(F92*E92,2))</f>
        <v>0</v>
      </c>
      <c r="J92" s="2">
        <f>ROUND(I92*(1+H92),2)</f>
        <v>0</v>
      </c>
      <c r="K92" s="5"/>
      <c r="L92" s="4"/>
    </row>
    <row r="93" spans="1:12" s="11" customFormat="1" ht="9.75">
      <c r="A93" s="25">
        <v>2</v>
      </c>
      <c r="B93" s="20" t="s">
        <v>172</v>
      </c>
      <c r="C93" s="21" t="s">
        <v>173</v>
      </c>
      <c r="D93" s="22" t="s">
        <v>174</v>
      </c>
      <c r="E93" s="26">
        <v>10</v>
      </c>
      <c r="F93" s="27"/>
      <c r="G93" s="2">
        <f>ROUND(F93*(1+H93),2)</f>
        <v>0</v>
      </c>
      <c r="H93" s="3">
        <v>0.08</v>
      </c>
      <c r="I93" s="2">
        <f>(ROUND(F93*E93,2))</f>
        <v>0</v>
      </c>
      <c r="J93" s="2">
        <f>ROUND(I93*(1+H93),2)</f>
        <v>0</v>
      </c>
      <c r="K93" s="5"/>
      <c r="L93" s="4"/>
    </row>
    <row r="94" spans="1:12" s="11" customFormat="1" ht="9.75">
      <c r="A94" s="25">
        <v>3</v>
      </c>
      <c r="B94" s="28" t="s">
        <v>175</v>
      </c>
      <c r="C94" s="29" t="s">
        <v>176</v>
      </c>
      <c r="D94" s="30" t="s">
        <v>45</v>
      </c>
      <c r="E94" s="26">
        <v>1</v>
      </c>
      <c r="F94" s="27"/>
      <c r="G94" s="2">
        <f>ROUND(F94*(1+H94),2)</f>
        <v>0</v>
      </c>
      <c r="H94" s="3">
        <v>0.08</v>
      </c>
      <c r="I94" s="2">
        <f>(ROUND(F94*E94,2))</f>
        <v>0</v>
      </c>
      <c r="J94" s="2">
        <f>ROUND(I94*(1+H94),2)</f>
        <v>0</v>
      </c>
      <c r="K94" s="5"/>
      <c r="L94" s="4"/>
    </row>
    <row r="95" spans="1:12" s="11" customFormat="1" ht="9.75">
      <c r="A95" s="7"/>
      <c r="B95" s="31"/>
      <c r="C95" s="7"/>
      <c r="D95" s="9"/>
      <c r="E95" s="7"/>
      <c r="F95" s="10"/>
      <c r="G95" s="12"/>
      <c r="H95" s="32" t="s">
        <v>9</v>
      </c>
      <c r="I95" s="33">
        <f>SUM(I92:I94)</f>
        <v>0</v>
      </c>
      <c r="J95" s="33">
        <f>SUM(J92:J94)</f>
        <v>0</v>
      </c>
      <c r="K95" s="38"/>
      <c r="L95" s="39"/>
    </row>
    <row r="96" spans="1:11" s="11" customFormat="1" ht="9.75">
      <c r="A96" s="7"/>
      <c r="B96" s="31"/>
      <c r="C96" s="7"/>
      <c r="D96" s="9"/>
      <c r="E96" s="7"/>
      <c r="F96" s="10"/>
      <c r="G96" s="12"/>
      <c r="H96" s="34"/>
      <c r="I96" s="35"/>
      <c r="J96" s="36" t="s">
        <v>10</v>
      </c>
      <c r="K96" s="35"/>
    </row>
    <row r="97" spans="1:11" s="11" customFormat="1" ht="9.75">
      <c r="A97" s="7"/>
      <c r="B97" s="31"/>
      <c r="C97" s="7"/>
      <c r="D97" s="9"/>
      <c r="E97" s="7"/>
      <c r="F97" s="10"/>
      <c r="G97" s="12"/>
      <c r="H97" s="34"/>
      <c r="I97" s="35"/>
      <c r="J97" s="37" t="s">
        <v>11</v>
      </c>
      <c r="K97" s="35"/>
    </row>
    <row r="98" spans="1:10" ht="9.75">
      <c r="A98" s="69"/>
      <c r="B98" s="69"/>
      <c r="C98" s="70"/>
      <c r="D98" s="71"/>
      <c r="E98" s="72"/>
      <c r="F98" s="73"/>
      <c r="G98" s="40"/>
      <c r="H98" s="130"/>
      <c r="I98" s="40"/>
      <c r="J98" s="43"/>
    </row>
    <row r="99" spans="1:11" ht="12" customHeight="1">
      <c r="A99" s="69"/>
      <c r="B99" s="120"/>
      <c r="C99" s="121" t="s">
        <v>85</v>
      </c>
      <c r="D99" s="145" t="s">
        <v>86</v>
      </c>
      <c r="E99" s="146"/>
      <c r="F99" s="73"/>
      <c r="G99" s="42"/>
      <c r="H99" s="69"/>
      <c r="I99" s="43"/>
      <c r="J99" s="40"/>
      <c r="K99" s="65"/>
    </row>
    <row r="100" spans="1:9" ht="12" customHeight="1">
      <c r="A100" s="69"/>
      <c r="B100" s="122" t="s">
        <v>163</v>
      </c>
      <c r="C100" s="133">
        <v>0</v>
      </c>
      <c r="D100" s="147">
        <v>0</v>
      </c>
      <c r="E100" s="148"/>
      <c r="F100" s="73"/>
      <c r="G100" s="66"/>
      <c r="H100" s="70"/>
      <c r="I100" s="67"/>
    </row>
    <row r="101" spans="1:9" ht="12" customHeight="1">
      <c r="A101" s="69"/>
      <c r="B101" s="122" t="s">
        <v>183</v>
      </c>
      <c r="C101" s="133">
        <v>0</v>
      </c>
      <c r="D101" s="147">
        <v>0</v>
      </c>
      <c r="E101" s="148"/>
      <c r="F101" s="73"/>
      <c r="G101" s="66"/>
      <c r="H101" s="70"/>
      <c r="I101" s="67"/>
    </row>
    <row r="102" spans="2:8" ht="12" customHeight="1">
      <c r="B102" s="122" t="s">
        <v>158</v>
      </c>
      <c r="C102" s="133">
        <v>0</v>
      </c>
      <c r="D102" s="147">
        <v>0</v>
      </c>
      <c r="E102" s="148"/>
      <c r="G102" s="68"/>
      <c r="H102" s="70"/>
    </row>
    <row r="103" spans="2:8" ht="12" customHeight="1">
      <c r="B103" s="122" t="s">
        <v>164</v>
      </c>
      <c r="C103" s="133">
        <v>0</v>
      </c>
      <c r="D103" s="147">
        <v>0</v>
      </c>
      <c r="E103" s="148"/>
      <c r="G103" s="41"/>
      <c r="H103" s="70"/>
    </row>
    <row r="104" spans="2:8" ht="12" customHeight="1">
      <c r="B104" s="122" t="s">
        <v>165</v>
      </c>
      <c r="C104" s="133">
        <v>0</v>
      </c>
      <c r="D104" s="147">
        <v>0</v>
      </c>
      <c r="E104" s="148"/>
      <c r="G104" s="41"/>
      <c r="H104" s="70"/>
    </row>
    <row r="105" spans="2:8" ht="12" customHeight="1">
      <c r="B105" s="124" t="s">
        <v>87</v>
      </c>
      <c r="C105" s="125">
        <f>SUM(C100:C104)</f>
        <v>0</v>
      </c>
      <c r="D105" s="141">
        <f>SUM(D100:E104)</f>
        <v>0</v>
      </c>
      <c r="E105" s="142"/>
      <c r="G105" s="51"/>
      <c r="H105" s="64"/>
    </row>
    <row r="106" spans="7:10" ht="9.75">
      <c r="G106" s="51"/>
      <c r="H106" s="64"/>
      <c r="J106" s="52"/>
    </row>
    <row r="107" spans="4:10" ht="9.75">
      <c r="D107" s="143"/>
      <c r="E107" s="143"/>
      <c r="G107" s="51"/>
      <c r="H107" s="64"/>
      <c r="J107" s="52"/>
    </row>
    <row r="108" spans="3:8" ht="9.75">
      <c r="C108" s="127"/>
      <c r="D108" s="144"/>
      <c r="E108" s="144"/>
      <c r="G108" s="51"/>
      <c r="H108" s="64"/>
    </row>
    <row r="109" spans="3:7" ht="9.75">
      <c r="C109" s="127"/>
      <c r="G109" s="51"/>
    </row>
    <row r="110" ht="9.75">
      <c r="G110" s="51"/>
    </row>
  </sheetData>
  <sheetProtection/>
  <mergeCells count="21">
    <mergeCell ref="D105:E105"/>
    <mergeCell ref="D107:E107"/>
    <mergeCell ref="D108:E108"/>
    <mergeCell ref="D99:E99"/>
    <mergeCell ref="D100:E100"/>
    <mergeCell ref="D101:E101"/>
    <mergeCell ref="D102:E102"/>
    <mergeCell ref="D103:E103"/>
    <mergeCell ref="D104:E104"/>
    <mergeCell ref="B52:C52"/>
    <mergeCell ref="B60:B63"/>
    <mergeCell ref="C61:C63"/>
    <mergeCell ref="B64:F64"/>
    <mergeCell ref="B75:B76"/>
    <mergeCell ref="B87:F87"/>
    <mergeCell ref="I1:J2"/>
    <mergeCell ref="B3:C3"/>
    <mergeCell ref="B8:B9"/>
    <mergeCell ref="C8:C9"/>
    <mergeCell ref="B10:B12"/>
    <mergeCell ref="B18:B19"/>
  </mergeCells>
  <printOptions/>
  <pageMargins left="0.15748031496062992" right="0.15748031496062992" top="0.15748031496062992" bottom="0.15748031496062992" header="0" footer="0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Bauer-Dołęgowska Małgorzata</cp:lastModifiedBy>
  <cp:lastPrinted>2018-06-04T09:25:11Z</cp:lastPrinted>
  <dcterms:created xsi:type="dcterms:W3CDTF">2007-10-11T07:13:52Z</dcterms:created>
  <dcterms:modified xsi:type="dcterms:W3CDTF">2018-06-18T10:14:01Z</dcterms:modified>
  <cp:category/>
  <cp:version/>
  <cp:contentType/>
  <cp:contentStatus/>
</cp:coreProperties>
</file>